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3OVIT5FF\"/>
    </mc:Choice>
  </mc:AlternateContent>
  <xr:revisionPtr revIDLastSave="0" documentId="13_ncr:1_{A02155FD-9954-49BD-8D44-9A5AA3E34B88}" xr6:coauthVersionLast="47" xr6:coauthVersionMax="47" xr10:uidLastSave="{00000000-0000-0000-0000-000000000000}"/>
  <bookViews>
    <workbookView xWindow="6612" yWindow="1884" windowWidth="23040" windowHeight="12120" xr2:uid="{00000000-000D-0000-FFFF-FFFF00000000}"/>
  </bookViews>
  <sheets>
    <sheet name="SAŽETAK" sheetId="1" r:id="rId1"/>
    <sheet name="RAČUN PRIHODA I RASHODA" sheetId="2" r:id="rId2"/>
    <sheet name="RASHODI I PRIHODI PREMA IZVORU" sheetId="3" r:id="rId3"/>
    <sheet name="RASHODI PREMA FUNKCIJSKOJ KL." sheetId="4" r:id="rId4"/>
    <sheet name="RAČUN FINANCIRANJA" sheetId="5" r:id="rId5"/>
    <sheet name="RAČUN FINANCIRANJA PREMA IZVOR" sheetId="6" r:id="rId6"/>
    <sheet name="PRENESENI VIŠAK-MANJAK" sheetId="7" r:id="rId7"/>
    <sheet name="POSEBNI DIO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7" l="1"/>
  <c r="G16" i="7"/>
  <c r="G19" i="7"/>
  <c r="C34" i="1"/>
  <c r="D34" i="1"/>
  <c r="B34" i="1"/>
  <c r="E31" i="1"/>
  <c r="F32" i="1"/>
  <c r="F31" i="1"/>
  <c r="E32" i="1"/>
  <c r="F17" i="7"/>
  <c r="F19" i="7" s="1"/>
  <c r="F16" i="7"/>
  <c r="E19" i="7"/>
  <c r="C19" i="7"/>
  <c r="C17" i="7"/>
  <c r="C9" i="7"/>
  <c r="F9" i="7"/>
  <c r="F8" i="7"/>
  <c r="F34" i="1" l="1"/>
</calcChain>
</file>

<file path=xl/sharedStrings.xml><?xml version="1.0" encoding="utf-8"?>
<sst xmlns="http://schemas.openxmlformats.org/spreadsheetml/2006/main" count="588" uniqueCount="293">
  <si>
    <t>GODIŠNJI IZVJEŠTAJ O IZVRŠENJU FINANCIJSKOG PLANA ZA 2025. GODINU</t>
  </si>
  <si>
    <t>1. OPĆI DIO</t>
  </si>
  <si>
    <t>1.1. SAŽETAK RAČUNA PRIHODA I RASHODA I RAČUNA FINANCIRANJA</t>
  </si>
  <si>
    <t>A) SAŽETAK RAČUNA PRIHODA I RASHODA</t>
  </si>
  <si>
    <t>Brojčana oznaka i naziv</t>
  </si>
  <si>
    <t>Ostvarenje / izvršenje
31.12.2024.</t>
  </si>
  <si>
    <t>Rebalans za 2025. godinu</t>
  </si>
  <si>
    <t>Ostvarenje / izvršenje
31.12.2025.</t>
  </si>
  <si>
    <t>Indeks
 4 / 2</t>
  </si>
  <si>
    <t>Indeks
 4 / 3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</si>
  <si>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</si>
  <si>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</si>
  <si>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</si>
  <si>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</si>
  <si>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</si>
  <si>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</si>
  <si>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</si>
  <si>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</si>
  <si>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Indeks
4 / 2</t>
  </si>
  <si>
    <t>8 PRIMICI OD FINANCIJSKE IMOVINE I ZADUŽIVANJA</t>
  </si>
  <si>
    <t>5 IZDACI ZA FINANCIJSKU IMOVINU I OTPLATE ZAJMOVA</t>
  </si>
  <si>
    <t>NETO FINANCIRANJE</t>
  </si>
  <si>
    <t>C) PRENESENI VIŠAK ILI PRENESENI MANJAK</t>
  </si>
  <si>
    <t>92 UKUPAN DONOS VIŠKA / MANJKA IZ PRETHODNIH GODINA*</t>
  </si>
  <si>
    <t>92 VIŠAK / MANJAK IZ PRETHODNIH GODINA KOJI ĆE SE RASPOREDITI / POKRITI</t>
  </si>
  <si>
    <t>VIŠAK / MANJAK + NETO FINANCIRANJE + PRENESENI REZULTAT</t>
  </si>
  <si>
    <t xml:space="preserve">Napomena:
* Redak UKUPAN DONOS VIŠKA / MANJKA IZ PRETHODNIH GODINA služi kao informacija i ne uzima se u obzir kod uravnoteženja proračuna, već se proračun uravnotežuje retkom VIŠAK / MANJAK IZ PRETHODNIH GODINA KOJI ĆE SE POKRITI / RASPOREDITI.
</t>
  </si>
  <si>
    <t>1.2. RAČUN PRIHODA I RASHODA</t>
  </si>
  <si>
    <t xml:space="preserve">1.2.1. IZVJEŠTAJ O PRIHODIMA I RASHODIMA PREMA EKONOMSKOJ KLASIFIKACIJI </t>
  </si>
  <si>
    <t>Ostvarenje / izvršenje 
31.12.2024.</t>
  </si>
  <si>
    <t>Ostvarenje / izvršenje 
31.12.2025.</t>
  </si>
  <si>
    <t>UKUPNO PRIHODI</t>
  </si>
  <si>
    <t>6</t>
  </si>
  <si>
    <t>Prihodi poslovanja</t>
  </si>
  <si>
    <t>63</t>
  </si>
  <si>
    <t>Pomoći iz inozemstva i od subjekata unutar općeg proračuna</t>
  </si>
  <si>
    <t>633</t>
  </si>
  <si>
    <t>Pomoći proračunu i izvanproračunskim korisnicima iz drugih proračuna</t>
  </si>
  <si>
    <t>6331</t>
  </si>
  <si>
    <t>Tekuće pomoći proračunu i izvanproračunskim korisnicima iz drugih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</si>
  <si>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</si>
  <si>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</si>
  <si>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</si>
  <si>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</si>
  <si>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</si>
  <si>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</si>
  <si>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</si>
  <si>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temeljem prijenosa EU sredstava</t>
  </si>
  <si>
    <t>6381</t>
  </si>
  <si>
    <t>Tekuće pomoći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</si>
  <si>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</si>
  <si>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</si>
  <si>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</si>
  <si>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</si>
  <si>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</si>
  <si>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</si>
  <si>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642</t>
  </si>
  <si>
    <t>Prihodi od nefinancijske imovine</t>
  </si>
  <si>
    <t>6422</t>
  </si>
  <si>
    <t>Prihodi od zakupa i iznajmljivanja imovine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</si>
  <si>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</si>
  <si>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</si>
  <si>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</si>
  <si>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</si>
  <si>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</si>
  <si>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 xml:space="preserve">Ostali nespomenuti prihodi 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</si>
  <si>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</si>
  <si>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</si>
  <si>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</si>
  <si>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</si>
  <si>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</si>
  <si>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</si>
  <si>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</si>
  <si>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</si>
  <si>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</si>
  <si>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</si>
  <si>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</si>
  <si>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</si>
  <si>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</si>
  <si>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</si>
  <si>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</si>
  <si>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</si>
  <si>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</si>
  <si>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</si>
  <si>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</si>
  <si>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</si>
  <si>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UKUPNO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</si>
  <si>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</si>
  <si>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</si>
  <si>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</si>
  <si>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</si>
  <si>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</si>
  <si>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</si>
  <si>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</si>
  <si>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</si>
  <si>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</si>
  <si>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</si>
  <si>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</si>
  <si>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</si>
  <si>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</si>
  <si>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</si>
  <si>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</si>
  <si>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</si>
  <si>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</si>
  <si>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</si>
  <si>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</si>
  <si>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</si>
  <si>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</si>
  <si>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</si>
  <si>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</si>
  <si>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</si>
  <si>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</si>
  <si>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</si>
  <si>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</si>
  <si>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</si>
  <si>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</si>
  <si>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</si>
  <si>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</si>
  <si>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</si>
  <si>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</si>
  <si>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</si>
  <si>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</si>
  <si>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</si>
  <si>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</si>
  <si>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</si>
  <si>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</si>
  <si>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</si>
  <si>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</si>
  <si>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</si>
  <si>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</si>
  <si>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</si>
  <si>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</si>
  <si>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</si>
  <si>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</si>
  <si>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</si>
  <si>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</si>
  <si>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</si>
  <si>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</si>
  <si>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</si>
  <si>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</si>
  <si>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</si>
  <si>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</si>
  <si>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</si>
  <si>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</si>
  <si>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</si>
  <si>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</si>
  <si>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</si>
  <si>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</si>
  <si>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</si>
  <si>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</si>
  <si>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</si>
  <si>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</si>
  <si>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</si>
  <si>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</si>
  <si>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</si>
  <si>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</si>
  <si>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</si>
  <si>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</si>
  <si>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</si>
  <si>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</si>
  <si>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</si>
  <si>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</si>
  <si>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</si>
  <si>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</si>
  <si>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</si>
  <si>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</si>
  <si>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</si>
  <si>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</si>
  <si>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</si>
  <si>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</si>
  <si>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37</t>
  </si>
  <si>
    <t>Naknade građanima i kućanstvima na temelju osiguranja i druge naknade</t>
  </si>
  <si>
    <t>372</t>
  </si>
  <si>
    <t>Ostale naknade građanima i kućanstvima iz proračuna</t>
  </si>
  <si>
    <t>3722</t>
  </si>
  <si>
    <t>Naknade građanima i kućanstvima u naravi</t>
  </si>
  <si>
    <t>38</t>
  </si>
  <si>
    <t>Rashodi za donacije, kazne, naknade šteta i kapitalne pomoći</t>
  </si>
  <si>
    <t>381</t>
  </si>
  <si>
    <t>3812</t>
  </si>
  <si>
    <t>Tekuće donacije u naravi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</si>
  <si>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</si>
  <si>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</si>
  <si>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</si>
  <si>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</si>
  <si>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</si>
  <si>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</si>
  <si>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</si>
  <si>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</si>
  <si>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</si>
  <si>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</si>
  <si>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</si>
  <si>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</si>
  <si>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424</t>
  </si>
  <si>
    <t>Knjige, umjetnička djela i ostale izložbene vrijednosti</t>
  </si>
  <si>
    <t>4241</t>
  </si>
  <si>
    <t>Knjige</t>
  </si>
  <si>
    <t>45</t>
  </si>
  <si>
    <t>Rashodi za dodatna ulaganja na nefinancijskoj imovini</t>
  </si>
  <si>
    <t>1.2.2. IZVJEŠTAJ O PRIHODIMA I RASHODIMA PREMA IZVORIMA FINANCIRANJA</t>
  </si>
  <si>
    <t xml:space="preserve"> </t>
  </si>
  <si>
    <t>Ostvarenje / izvršenje 31.12.2024.</t>
  </si>
  <si>
    <t>Plan za 2025. godinu</t>
  </si>
  <si>
    <t>Ostvarenje / izvršenje 31.12.2025.</t>
  </si>
  <si>
    <t>Indeks 
4 / 2</t>
  </si>
  <si>
    <t>1</t>
  </si>
  <si>
    <t>OPĆI PRIHODI I PRIMICI</t>
  </si>
  <si>
    <t>11</t>
  </si>
  <si>
    <t>VLASTITI PRIHODI</t>
  </si>
  <si>
    <t>PRIHODI ZA POSEBNE NAMJENE</t>
  </si>
  <si>
    <t>48</t>
  </si>
  <si>
    <t>PRIHODI ZA POSEBNE NAMJENE - DEC</t>
  </si>
  <si>
    <t>5</t>
  </si>
  <si>
    <t>POMOĆI</t>
  </si>
  <si>
    <t>51</t>
  </si>
  <si>
    <t>OSTALE POMOĆI</t>
  </si>
  <si>
    <t>52</t>
  </si>
  <si>
    <t>POMOĆI EU</t>
  </si>
  <si>
    <t>DONACIJE</t>
  </si>
  <si>
    <t>61</t>
  </si>
  <si>
    <t>7</t>
  </si>
  <si>
    <t>PRIHODI OD PRODAJE ILI ZAMJENE NEFINANCIJSKE IMOVINE I NAKNADE S NASLOVA OSIGURANJA</t>
  </si>
  <si>
    <t>71</t>
  </si>
  <si>
    <t>1.2.3. IZVJEŠTAJ O RASHODIMA PREMA FUNKCIJSKOJ KLASIFIKACIJI</t>
  </si>
  <si>
    <t>Izvršenje 
31.12.2024.</t>
  </si>
  <si>
    <t>Izvršenje 31.12.2025.</t>
  </si>
  <si>
    <t>Indeks
4 / 3</t>
  </si>
  <si>
    <t>09 Obrazovanje</t>
  </si>
  <si>
    <t>091 Predškolsko i osnovno obrazovanje</t>
  </si>
  <si>
    <t>096 Dodatne usluge u obrazovanju</t>
  </si>
  <si>
    <t>1.3. RAČUN FINANCIRANJA</t>
  </si>
  <si>
    <t>1.3.1. IZVJEŠTAJ RAČUNA FINANCIRANJA PREMA EKONOMSKOJ KLASIFIKACIJI</t>
  </si>
  <si>
    <t>1.3.2. IZVJEŠTAJ RAČUNA FINANCIRANJA PREMA IZVORIMA FINANCIRANJA</t>
  </si>
  <si>
    <t>PRENESENI VIŠAK ILI PRENESENI MANJAK</t>
  </si>
  <si>
    <t>9</t>
  </si>
  <si>
    <t>Vlastiti izvori</t>
  </si>
  <si>
    <t>92</t>
  </si>
  <si>
    <t>Rezultat poslovanja</t>
  </si>
  <si>
    <t>922</t>
  </si>
  <si>
    <t>Rezultat - višak/manjak</t>
  </si>
  <si>
    <t>9221</t>
  </si>
  <si>
    <t>Višak prihoda i primitaka</t>
  </si>
  <si>
    <t>9222</t>
  </si>
  <si>
    <t>Manjak prihoda i primitaka</t>
  </si>
  <si>
    <t xml:space="preserve">Ukupno </t>
  </si>
  <si>
    <t>2. POSEBNI DIO
2.1. IZVJEŠTAJ PO PROGRAMSKOJ KLASIFIKACIJI</t>
  </si>
  <si>
    <t>Indeks 
3 / 2</t>
  </si>
  <si>
    <t xml:space="preserve">UKUPNO : </t>
  </si>
  <si>
    <t>GLAVA    05002</t>
  </si>
  <si>
    <t>ŠKOLSTVO</t>
  </si>
  <si>
    <t>Izvor financiranja   1</t>
  </si>
  <si>
    <t>Izvor financiranja   3</t>
  </si>
  <si>
    <t>Izvor financiranja   4</t>
  </si>
  <si>
    <t>Izvor financiranja   5</t>
  </si>
  <si>
    <t>Izvor financiranja   6</t>
  </si>
  <si>
    <t>PROGRAM    1023</t>
  </si>
  <si>
    <t>FINANCIRANJE ŠKOLSTVA IZVAN ŽUPANIJSKOG PRORAČUNA</t>
  </si>
  <si>
    <t>Aktivnost A1023 01</t>
  </si>
  <si>
    <t>VLASTITI PRIHODI-OSNOVNO ŠKOLSTVO</t>
  </si>
  <si>
    <t>Izvor financiranja   31</t>
  </si>
  <si>
    <t>Vlastiti prihodi</t>
  </si>
  <si>
    <t>Izvor financiranja   51</t>
  </si>
  <si>
    <t>Izvor financiranja   61</t>
  </si>
  <si>
    <t>Donacije</t>
  </si>
  <si>
    <t>PROGRAM    1052</t>
  </si>
  <si>
    <t>JAVNE POTREBE U ODGOJNO-OBRAZOVNOM SUSTAVU VSŽ</t>
  </si>
  <si>
    <t>Tekući projekt T1052 05</t>
  </si>
  <si>
    <t>ŠKOLSKA PREHRANA</t>
  </si>
  <si>
    <t>Aktivnost A1052 09</t>
  </si>
  <si>
    <t>ŠKOLSKI MEDNI DAN</t>
  </si>
  <si>
    <t>Tekući projekt T1052 03</t>
  </si>
  <si>
    <t>ŠKOLSKA SHEMA VOĆA, POVRĆA I MLIJEKA</t>
  </si>
  <si>
    <t>Izvor financiranja   52</t>
  </si>
  <si>
    <t>Tekući projekt T1052 07</t>
  </si>
  <si>
    <t>HIGIJENSKE POTREPŠTINE (PROJEKT MROSP-A)</t>
  </si>
  <si>
    <t>Aktivnost A1052 04</t>
  </si>
  <si>
    <t>TEKUĆE POMOĆI ZA POBOLJŠAVANJE UVJETA RADA OŠ I SŠ VSŽ</t>
  </si>
  <si>
    <t>Izvor financiranja   11</t>
  </si>
  <si>
    <t>Opći prihodi i primici</t>
  </si>
  <si>
    <t>PROGRAM    1054</t>
  </si>
  <si>
    <t xml:space="preserve">FINANCIRANJE OŠ PREMA MINIMALNOM STANDARDU </t>
  </si>
  <si>
    <t>Aktivnost A01</t>
  </si>
  <si>
    <t>FINANCIJSKI I MATERIJALNI RASHODI OŠ (STVARNI TROŠKOVI)</t>
  </si>
  <si>
    <t>Izvor financiranja   48</t>
  </si>
  <si>
    <t>Aktivnost A02</t>
  </si>
  <si>
    <t>OPĆI TROŠKOVI OŠ (MATERIJALNI TROŠKOVI)</t>
  </si>
  <si>
    <t>Kapitalni projekt K01</t>
  </si>
  <si>
    <t>IZGRADNJA, REKONSTRUKCIJA, ADAPTACIJA I OPREMANJE OBJEKATA OŠ</t>
  </si>
  <si>
    <t>Kapitalni projekt K02</t>
  </si>
  <si>
    <t>TEKUĆE, HITNO I PLANSKO ODRŽAVANJE OBJEKATA I OPREME OŠ</t>
  </si>
  <si>
    <t>4511</t>
  </si>
  <si>
    <t>Dodatna ulaganja na građevinskim objektima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</si>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</sst>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b/>
      <sz val="7"/>
      <color rgb="FF000000"/>
      <name val="Arial"/>
    </font>
    <font>
      <i/>
      <sz val="8"/>
      <color rgb="FF000000"/>
      <name val="Arial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NumberFormat="1" applyFont="1" applyBorder="1" applyAlignment="1">
      <alignment horizontal="center" vertical="center" wrapText="1" shrinkToFit="1" readingOrder="1"/>
    </xf>
    <xf numFmtId="49" fontId="3" fillId="0" borderId="1" xfId="0" applyNumberFormat="1" applyFont="1" applyBorder="1" applyAlignment="1">
      <alignment horizontal="center" vertical="center" wrapText="1" shrinkToFit="1" readingOrder="1"/>
    </xf>
    <xf numFmtId="0" fontId="3" fillId="0" borderId="3" xfId="0" applyNumberFormat="1" applyFont="1" applyBorder="1" applyAlignment="1">
      <alignment horizontal="center" vertical="center" wrapText="1" shrinkToFit="1" readingOrder="1"/>
    </xf>
    <xf numFmtId="0" fontId="3" fillId="2" borderId="3" xfId="0" applyNumberFormat="1" applyFont="1" applyFill="1" applyBorder="1" applyAlignment="1">
      <alignment horizontal="left" vertical="center" wrapText="1" shrinkToFit="1" readingOrder="1"/>
    </xf>
    <xf numFmtId="4" fontId="3" fillId="2" borderId="3" xfId="0" applyNumberFormat="1" applyFont="1" applyFill="1" applyBorder="1" applyAlignment="1">
      <alignment horizontal="right" vertical="center" wrapText="1" shrinkToFit="1" readingOrder="1"/>
    </xf>
    <xf numFmtId="0" fontId="4" fillId="0" borderId="3" xfId="0" applyNumberFormat="1" applyFont="1" applyBorder="1" applyAlignment="1">
      <alignment horizontal="left" vertical="center" wrapText="1" shrinkToFit="1" readingOrder="1"/>
    </xf>
    <xf numFmtId="4" fontId="4" fillId="0" borderId="3" xfId="0" applyNumberFormat="1" applyFont="1" applyBorder="1" applyAlignment="1">
      <alignment horizontal="right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0" fontId="4" fillId="3" borderId="3" xfId="0" applyNumberFormat="1" applyFont="1" applyFill="1" applyBorder="1" applyAlignment="1">
      <alignment horizontal="left" vertical="center" wrapText="1" shrinkToFit="1" readingOrder="1"/>
    </xf>
    <xf numFmtId="4" fontId="4" fillId="3" borderId="3" xfId="0" applyNumberFormat="1" applyFont="1" applyFill="1" applyBorder="1" applyAlignment="1">
      <alignment horizontal="right" vertical="center" wrapText="1" shrinkToFit="1" readingOrder="1"/>
    </xf>
    <xf numFmtId="0" fontId="3" fillId="0" borderId="1" xfId="0" applyNumberFormat="1" applyFont="1" applyBorder="1" applyAlignment="1">
      <alignment horizontal="left" vertical="center" wrapText="1" shrinkToFit="1" readingOrder="1"/>
    </xf>
    <xf numFmtId="4" fontId="3" fillId="0" borderId="1" xfId="0" applyNumberFormat="1" applyFont="1" applyBorder="1" applyAlignment="1">
      <alignment horizontal="right" vertical="center" wrapText="1" shrinkToFit="1" readingOrder="1"/>
    </xf>
    <xf numFmtId="49" fontId="3" fillId="2" borderId="2" xfId="0" applyNumberFormat="1" applyFont="1" applyFill="1" applyBorder="1" applyAlignment="1">
      <alignment horizontal="center" vertical="center" wrapText="1" shrinkToFit="1" readingOrder="1"/>
    </xf>
    <xf numFmtId="0" fontId="3" fillId="2" borderId="2" xfId="0" applyFont="1" applyFill="1" applyBorder="1" applyAlignment="1">
      <alignment horizontal="center" vertical="center" wrapText="1" shrinkToFit="1" readingOrder="1"/>
    </xf>
    <xf numFmtId="0" fontId="7" fillId="0" borderId="4" xfId="0" applyFont="1" applyBorder="1" applyAlignment="1">
      <alignment horizontal="center" vertical="center" wrapText="1" shrinkToFit="1" readingOrder="1"/>
    </xf>
    <xf numFmtId="0" fontId="3" fillId="0" borderId="1" xfId="0" applyFont="1" applyBorder="1" applyAlignment="1">
      <alignment horizontal="left" vertical="center" wrapText="1" shrinkToFit="1" readingOrder="1"/>
    </xf>
    <xf numFmtId="49" fontId="3" fillId="0" borderId="2" xfId="0" applyNumberFormat="1" applyFont="1" applyBorder="1" applyAlignment="1">
      <alignment horizontal="left" vertical="center" wrapText="1" shrinkToFit="1" readingOrder="1"/>
    </xf>
    <xf numFmtId="4" fontId="3" fillId="0" borderId="2" xfId="0" applyNumberFormat="1" applyFont="1" applyBorder="1" applyAlignment="1">
      <alignment horizontal="right" vertical="center" wrapText="1" shrinkToFit="1" readingOrder="1"/>
    </xf>
    <xf numFmtId="0" fontId="3" fillId="0" borderId="2" xfId="0" applyFont="1" applyBorder="1" applyAlignment="1">
      <alignment horizontal="right" vertical="center" wrapText="1" shrinkToFit="1" readingOrder="1"/>
    </xf>
    <xf numFmtId="49" fontId="3" fillId="0" borderId="1" xfId="0" applyNumberFormat="1" applyFont="1" applyBorder="1" applyAlignment="1">
      <alignment horizontal="left" vertical="center" wrapText="1" shrinkToFit="1" readingOrder="1"/>
    </xf>
    <xf numFmtId="49" fontId="4" fillId="0" borderId="1" xfId="0" applyNumberFormat="1" applyFont="1" applyBorder="1" applyAlignment="1">
      <alignment horizontal="left" vertical="center" wrapText="1" shrinkToFit="1" readingOrder="1"/>
    </xf>
    <xf numFmtId="49" fontId="4" fillId="0" borderId="2" xfId="0" applyNumberFormat="1" applyFont="1" applyBorder="1" applyAlignment="1">
      <alignment horizontal="left" vertical="center" wrapText="1" shrinkToFit="1" readingOrder="1"/>
    </xf>
    <xf numFmtId="4" fontId="4" fillId="0" borderId="2" xfId="0" applyNumberFormat="1" applyFont="1" applyBorder="1" applyAlignment="1">
      <alignment horizontal="right" vertical="center" wrapText="1" shrinkToFit="1" readingOrder="1"/>
    </xf>
    <xf numFmtId="0" fontId="4" fillId="0" borderId="2" xfId="0" applyFont="1" applyBorder="1" applyAlignment="1">
      <alignment horizontal="right" vertical="center" wrapText="1" shrinkToFit="1" readingOrder="1"/>
    </xf>
    <xf numFmtId="0" fontId="8" fillId="0" borderId="1" xfId="0" applyFont="1" applyBorder="1" applyAlignment="1">
      <alignment horizontal="left" vertical="center" wrapText="1" shrinkToFit="1" readingOrder="1"/>
    </xf>
    <xf numFmtId="0" fontId="8" fillId="0" borderId="2" xfId="0" applyFont="1" applyBorder="1" applyAlignment="1">
      <alignment horizontal="left" vertical="center" wrapText="1" shrinkToFit="1" readingOrder="1"/>
    </xf>
    <xf numFmtId="4" fontId="8" fillId="0" borderId="2" xfId="0" applyNumberFormat="1" applyFont="1" applyBorder="1" applyAlignment="1">
      <alignment horizontal="right" vertical="center" wrapText="1" shrinkToFit="1" readingOrder="1"/>
    </xf>
    <xf numFmtId="0" fontId="4" fillId="0" borderId="1" xfId="0" applyFont="1" applyBorder="1" applyAlignment="1">
      <alignment horizontal="left" vertical="center" wrapText="1" shrinkToFit="1" readingOrder="1"/>
    </xf>
    <xf numFmtId="0" fontId="4" fillId="0" borderId="2" xfId="0" applyFont="1" applyBorder="1" applyAlignment="1">
      <alignment horizontal="left" vertical="center" wrapText="1" shrinkToFit="1" readingOrder="1"/>
    </xf>
    <xf numFmtId="49" fontId="8" fillId="0" borderId="1" xfId="0" applyNumberFormat="1" applyFont="1" applyBorder="1" applyAlignment="1">
      <alignment horizontal="left" vertical="center" wrapText="1" shrinkToFit="1" readingOrder="1"/>
    </xf>
    <xf numFmtId="49" fontId="8" fillId="0" borderId="2" xfId="0" applyNumberFormat="1" applyFont="1" applyBorder="1" applyAlignment="1">
      <alignment horizontal="left" vertical="center" wrapText="1" shrinkToFit="1" readingOrder="1"/>
    </xf>
    <xf numFmtId="0" fontId="3" fillId="2" borderId="1" xfId="0" applyFont="1" applyFill="1" applyBorder="1" applyAlignment="1">
      <alignment horizontal="center" vertical="center" wrapText="1" shrinkToFit="1" readingOrder="1"/>
    </xf>
    <xf numFmtId="0" fontId="3" fillId="0" borderId="3" xfId="0" applyFont="1" applyBorder="1" applyAlignment="1">
      <alignment horizontal="center" vertical="center" wrapText="1" shrinkToFit="1" readingOrder="1"/>
    </xf>
    <xf numFmtId="0" fontId="3" fillId="0" borderId="4" xfId="0" applyFont="1" applyBorder="1" applyAlignment="1">
      <alignment horizontal="center" vertical="center" wrapText="1" shrinkToFit="1" readingOrder="1"/>
    </xf>
    <xf numFmtId="0" fontId="3" fillId="0" borderId="3" xfId="0" applyFont="1" applyBorder="1" applyAlignment="1">
      <alignment horizontal="left" vertical="center" wrapText="1" shrinkToFit="1" readingOrder="1"/>
    </xf>
    <xf numFmtId="4" fontId="3" fillId="0" borderId="4" xfId="0" applyNumberFormat="1" applyFont="1" applyBorder="1" applyAlignment="1">
      <alignment horizontal="right" vertical="center" wrapText="1" shrinkToFit="1" readingOrder="1"/>
    </xf>
    <xf numFmtId="49" fontId="3" fillId="0" borderId="3" xfId="0" applyNumberFormat="1" applyFont="1" applyBorder="1" applyAlignment="1">
      <alignment horizontal="left" vertical="center" wrapText="1" shrinkToFit="1" readingOrder="1"/>
    </xf>
    <xf numFmtId="49" fontId="8" fillId="0" borderId="3" xfId="0" applyNumberFormat="1" applyFont="1" applyBorder="1" applyAlignment="1">
      <alignment horizontal="left" vertical="center" wrapText="1" shrinkToFit="1" readingOrder="1"/>
    </xf>
    <xf numFmtId="4" fontId="8" fillId="0" borderId="4" xfId="0" applyNumberFormat="1" applyFont="1" applyBorder="1" applyAlignment="1">
      <alignment horizontal="right" vertical="center" wrapText="1" shrinkToFit="1" readingOrder="1"/>
    </xf>
    <xf numFmtId="0" fontId="3" fillId="0" borderId="4" xfId="0" applyFont="1" applyBorder="1" applyAlignment="1">
      <alignment horizontal="left" vertical="center" wrapText="1" shrinkToFit="1" readingOrder="1"/>
    </xf>
    <xf numFmtId="0" fontId="3" fillId="0" borderId="4" xfId="0" applyFont="1" applyBorder="1" applyAlignment="1">
      <alignment horizontal="right" vertical="center" wrapText="1" shrinkToFit="1" readingOrder="1"/>
    </xf>
    <xf numFmtId="0" fontId="4" fillId="0" borderId="3" xfId="0" applyFont="1" applyBorder="1" applyAlignment="1">
      <alignment horizontal="left" vertical="center" wrapText="1" shrinkToFit="1" readingOrder="1"/>
    </xf>
    <xf numFmtId="0" fontId="4" fillId="0" borderId="4" xfId="0" applyFont="1" applyBorder="1" applyAlignment="1">
      <alignment horizontal="left" vertical="center" wrapText="1" shrinkToFit="1" readingOrder="1"/>
    </xf>
    <xf numFmtId="0" fontId="4" fillId="0" borderId="4" xfId="0" applyFont="1" applyBorder="1" applyAlignment="1">
      <alignment horizontal="right" vertical="center" wrapText="1" shrinkToFit="1" readingOrder="1"/>
    </xf>
    <xf numFmtId="49" fontId="3" fillId="0" borderId="4" xfId="0" applyNumberFormat="1" applyFont="1" applyBorder="1" applyAlignment="1">
      <alignment horizontal="left" vertical="center" wrapText="1" shrinkToFit="1" readingOrder="1"/>
    </xf>
    <xf numFmtId="49" fontId="4" fillId="0" borderId="3" xfId="0" applyNumberFormat="1" applyFont="1" applyBorder="1" applyAlignment="1">
      <alignment horizontal="left" vertical="center" wrapText="1" shrinkToFit="1" readingOrder="1"/>
    </xf>
    <xf numFmtId="49" fontId="4" fillId="0" borderId="4" xfId="0" applyNumberFormat="1" applyFont="1" applyBorder="1" applyAlignment="1">
      <alignment horizontal="left" vertical="center" wrapText="1" shrinkToFit="1" readingOrder="1"/>
    </xf>
    <xf numFmtId="0" fontId="3" fillId="0" borderId="2" xfId="0" applyFont="1" applyBorder="1" applyAlignment="1">
      <alignment horizontal="center" vertical="center" wrapText="1" shrinkToFit="1" readingOrder="1"/>
    </xf>
    <xf numFmtId="49" fontId="8" fillId="0" borderId="4" xfId="0" applyNumberFormat="1" applyFont="1" applyBorder="1" applyAlignment="1">
      <alignment horizontal="left" vertical="center" wrapText="1" shrinkToFit="1" readingOrder="1"/>
    </xf>
    <xf numFmtId="49" fontId="4" fillId="0" borderId="6" xfId="0" applyNumberFormat="1" applyFont="1" applyBorder="1" applyAlignment="1">
      <alignment horizontal="left" vertical="center" wrapText="1" shrinkToFit="1" readingOrder="1"/>
    </xf>
    <xf numFmtId="0" fontId="3" fillId="0" borderId="7" xfId="0" applyFont="1" applyBorder="1" applyAlignment="1">
      <alignment horizontal="right" vertical="center" wrapText="1" shrinkToFit="1" readingOrder="1"/>
    </xf>
    <xf numFmtId="4" fontId="4" fillId="0" borderId="5" xfId="0" applyNumberFormat="1" applyFont="1" applyBorder="1" applyAlignment="1">
      <alignment horizontal="right" vertical="center" wrapText="1" shrinkToFit="1" readingOrder="1"/>
    </xf>
    <xf numFmtId="49" fontId="3" fillId="0" borderId="6" xfId="0" applyNumberFormat="1" applyFont="1" applyBorder="1" applyAlignment="1">
      <alignment horizontal="left" vertical="center" wrapText="1" shrinkToFit="1" readingOrder="1"/>
    </xf>
    <xf numFmtId="0" fontId="7" fillId="0" borderId="7" xfId="0" applyFont="1" applyBorder="1" applyAlignment="1">
      <alignment horizontal="center" vertical="center" wrapText="1" shrinkToFit="1" readingOrder="1"/>
    </xf>
    <xf numFmtId="4" fontId="3" fillId="0" borderId="5" xfId="0" applyNumberFormat="1" applyFont="1" applyBorder="1" applyAlignment="1">
      <alignment horizontal="right" vertical="center" wrapText="1" shrinkToFit="1" readingOrder="1"/>
    </xf>
    <xf numFmtId="4" fontId="9" fillId="0" borderId="5" xfId="0" applyNumberFormat="1" applyFont="1" applyBorder="1" applyAlignment="1">
      <alignment horizontal="right" vertical="center" wrapText="1" shrinkToFit="1" readingOrder="1"/>
    </xf>
    <xf numFmtId="43" fontId="4" fillId="0" borderId="8" xfId="1" applyFont="1" applyBorder="1" applyAlignment="1">
      <alignment horizontal="right" vertical="center" wrapText="1" shrinkToFit="1" readingOrder="1"/>
    </xf>
    <xf numFmtId="43" fontId="3" fillId="0" borderId="4" xfId="1" applyFont="1" applyBorder="1" applyAlignment="1">
      <alignment horizontal="right" vertical="center" wrapText="1" shrinkToFit="1" readingOrder="1"/>
    </xf>
    <xf numFmtId="4" fontId="0" fillId="0" borderId="0" xfId="0" applyNumberFormat="1"/>
    <xf numFmtId="0" fontId="3" fillId="0" borderId="0" xfId="0" applyNumberFormat="1" applyFont="1" applyAlignment="1">
      <alignment horizontal="left" vertical="top" wrapText="1" shrinkToFit="1" readingOrder="1"/>
    </xf>
    <xf numFmtId="0" fontId="3" fillId="0" borderId="2" xfId="0" applyNumberFormat="1" applyFont="1" applyBorder="1" applyAlignment="1">
      <alignment horizontal="center" vertical="center" wrapText="1" shrinkToFit="1" readingOrder="1"/>
    </xf>
    <xf numFmtId="0" fontId="3" fillId="0" borderId="4" xfId="0" applyNumberFormat="1" applyFont="1" applyBorder="1" applyAlignment="1">
      <alignment horizontal="center" vertical="center" wrapText="1" shrinkToFit="1" readingOrder="1"/>
    </xf>
    <xf numFmtId="4" fontId="4" fillId="3" borderId="4" xfId="0" applyNumberFormat="1" applyFont="1" applyFill="1" applyBorder="1" applyAlignment="1">
      <alignment horizontal="right" vertical="center" wrapText="1" shrinkToFit="1" readingOrder="1"/>
    </xf>
    <xf numFmtId="4" fontId="3" fillId="2" borderId="9" xfId="0" applyNumberFormat="1" applyFont="1" applyFill="1" applyBorder="1" applyAlignment="1">
      <alignment horizontal="right" vertical="center" wrapText="1" shrinkToFit="1" readingOrder="1"/>
    </xf>
    <xf numFmtId="4" fontId="3" fillId="2" borderId="2" xfId="0" applyNumberFormat="1" applyFont="1" applyFill="1" applyBorder="1" applyAlignment="1">
      <alignment horizontal="right" vertical="center" wrapText="1" shrinkToFit="1" readingOrder="1"/>
    </xf>
    <xf numFmtId="43" fontId="3" fillId="0" borderId="2" xfId="1" applyFont="1" applyBorder="1" applyAlignment="1">
      <alignment horizontal="right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4" fontId="3" fillId="2" borderId="4" xfId="0" applyNumberFormat="1" applyFont="1" applyFill="1" applyBorder="1" applyAlignment="1">
      <alignment horizontal="right" vertical="center" wrapText="1" shrinkToFit="1" readingOrder="1"/>
    </xf>
    <xf numFmtId="0" fontId="2" fillId="0" borderId="0" xfId="0" applyNumberFormat="1" applyFont="1" applyAlignment="1">
      <alignment horizontal="center" vertical="top" wrapText="1" shrinkToFit="1" readingOrder="1"/>
    </xf>
    <xf numFmtId="49" fontId="1" fillId="0" borderId="0" xfId="0" applyNumberFormat="1" applyFont="1" applyAlignment="1">
      <alignment horizontal="center" vertical="top" wrapText="1" shrinkToFit="1" readingOrder="1"/>
    </xf>
    <xf numFmtId="0" fontId="1" fillId="0" borderId="0" xfId="0" applyNumberFormat="1" applyFont="1" applyAlignment="1">
      <alignment horizontal="center" vertical="top" wrapText="1" shrinkToFit="1" readingOrder="1"/>
    </xf>
    <xf numFmtId="0" fontId="7" fillId="0" borderId="3" xfId="0" applyFont="1" applyBorder="1" applyAlignment="1">
      <alignment horizontal="center" vertical="center" wrapText="1" shrinkToFit="1" readingOrder="1"/>
    </xf>
    <xf numFmtId="0" fontId="10" fillId="0" borderId="0" xfId="0" applyFont="1" applyAlignment="1">
      <alignment horizontal="center" vertical="top" wrapText="1" shrinkToFit="1" readingOrder="1"/>
    </xf>
    <xf numFmtId="0" fontId="1" fillId="0" borderId="0" xfId="0" applyFont="1" applyAlignment="1">
      <alignment horizontal="center" vertical="top" wrapText="1" shrinkToFit="1" readingOrder="1"/>
    </xf>
    <xf numFmtId="0" fontId="6" fillId="0" borderId="0" xfId="0" applyFont="1" applyAlignment="1">
      <alignment horizontal="center" vertical="top" wrapText="1" shrinkToFit="1" readingOrder="1"/>
    </xf>
    <xf numFmtId="0" fontId="3" fillId="2" borderId="1" xfId="0" applyFont="1" applyFill="1" applyBorder="1" applyAlignment="1">
      <alignment horizontal="center" vertical="center" wrapText="1" shrinkToFit="1" readingOrder="1"/>
    </xf>
    <xf numFmtId="49" fontId="11" fillId="0" borderId="0" xfId="0" applyNumberFormat="1" applyFont="1" applyAlignment="1">
      <alignment horizontal="center" vertical="top" wrapText="1" shrinkToFit="1" readingOrder="1"/>
    </xf>
    <xf numFmtId="49" fontId="2" fillId="0" borderId="0" xfId="0" applyNumberFormat="1" applyFont="1" applyAlignment="1">
      <alignment horizontal="center" vertical="top" wrapText="1" shrinkToFit="1" readingOrder="1"/>
    </xf>
    <xf numFmtId="0" fontId="6" fillId="0" borderId="0" xfId="0" applyFont="1" applyAlignment="1">
      <alignment horizontal="center" vertical="center" wrapText="1" shrinkToFit="1" readingOrder="1"/>
    </xf>
    <xf numFmtId="0" fontId="11" fillId="0" borderId="0" xfId="0" applyFont="1" applyAlignment="1">
      <alignment horizontal="center" vertical="top" wrapText="1" shrinkToFit="1" readingOrder="1"/>
    </xf>
    <xf numFmtId="0" fontId="2" fillId="0" borderId="0" xfId="0" applyFont="1" applyAlignment="1">
      <alignment horizontal="center" vertical="top" wrapText="1" shrinkToFit="1" readingOrder="1"/>
    </xf>
    <xf numFmtId="0" fontId="10" fillId="0" borderId="0" xfId="0" applyFont="1" applyAlignment="1">
      <alignment horizontal="center" vertical="center" wrapText="1" shrinkToFit="1" readingOrder="1"/>
    </xf>
    <xf numFmtId="0" fontId="1" fillId="0" borderId="0" xfId="0" applyFont="1" applyAlignment="1">
      <alignment horizontal="center" vertical="center" wrapText="1" shrinkToFit="1" readingOrder="1"/>
    </xf>
    <xf numFmtId="0" fontId="12" fillId="0" borderId="0" xfId="0" applyFont="1" applyAlignment="1">
      <alignment horizontal="center" vertical="center" wrapText="1" shrinkToFit="1" readingOrder="1"/>
    </xf>
    <xf numFmtId="0" fontId="3" fillId="0" borderId="1" xfId="0" applyFont="1" applyBorder="1" applyAlignment="1">
      <alignment horizontal="left" vertical="center" wrapText="1" shrinkToFit="1" readingOrder="1"/>
    </xf>
    <xf numFmtId="0" fontId="11" fillId="0" borderId="0" xfId="0" applyFont="1" applyAlignment="1">
      <alignment horizontal="center" vertical="center" wrapText="1" shrinkToFit="1" readingOrder="1"/>
    </xf>
    <xf numFmtId="0" fontId="2" fillId="0" borderId="0" xfId="0" applyFont="1" applyAlignment="1">
      <alignment horizontal="center" vertical="center" wrapText="1" shrinkToFit="1" readingOrder="1"/>
    </xf>
    <xf numFmtId="49" fontId="8" fillId="0" borderId="3" xfId="0" applyNumberFormat="1" applyFont="1" applyBorder="1" applyAlignment="1">
      <alignment horizontal="left" vertical="center" wrapText="1" shrinkToFit="1" readingOrder="1"/>
    </xf>
    <xf numFmtId="49" fontId="4" fillId="0" borderId="3" xfId="0" applyNumberFormat="1" applyFont="1" applyBorder="1" applyAlignment="1">
      <alignment horizontal="left" vertical="center" wrapText="1" shrinkToFit="1" readingOrder="1"/>
    </xf>
    <xf numFmtId="49" fontId="3" fillId="0" borderId="3" xfId="0" applyNumberFormat="1" applyFont="1" applyBorder="1" applyAlignment="1">
      <alignment horizontal="left" vertical="center" wrapText="1" shrinkToFit="1" readingOrder="1"/>
    </xf>
    <xf numFmtId="49" fontId="10" fillId="0" borderId="0" xfId="0" applyNumberFormat="1" applyFont="1" applyAlignment="1">
      <alignment horizontal="center" vertical="top" wrapText="1" shrinkToFit="1" readingOrder="1"/>
    </xf>
    <xf numFmtId="0" fontId="3" fillId="0" borderId="1" xfId="0" applyFont="1" applyBorder="1" applyAlignment="1">
      <alignment horizontal="center" vertical="center" wrapText="1" shrinkToFit="1" readingOrder="1"/>
    </xf>
    <xf numFmtId="49" fontId="3" fillId="0" borderId="3" xfId="0" applyNumberFormat="1" applyFont="1" applyBorder="1" applyAlignment="1">
      <alignment horizontal="right" vertical="center" wrapText="1" shrinkToFit="1" readingOrder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36"/>
  <sheetViews>
    <sheetView showGridLines="0" tabSelected="1" topLeftCell="A13" workbookViewId="0">
      <selection activeCell="D34" sqref="D34"/>
    </sheetView>
  </sheetViews>
  <sheetFormatPr defaultRowHeight="14.4" x14ac:dyDescent="0.3"/>
  <cols>
    <col min="1" max="1" width="37" customWidth="1"/>
    <col min="2" max="3" width="14.109375" customWidth="1"/>
    <col min="4" max="4" width="14" customWidth="1"/>
    <col min="5" max="5" width="8.109375" customWidth="1"/>
    <col min="6" max="6" width="4.88671875" customWidth="1"/>
    <col min="7" max="7" width="3.109375" customWidth="1"/>
    <col min="8" max="8" width="0.109375" customWidth="1"/>
    <col min="11" max="11" width="9.6640625" bestFit="1" customWidth="1"/>
  </cols>
  <sheetData>
    <row r="1" spans="1:8" ht="16.5" customHeight="1" x14ac:dyDescent="0.3">
      <c r="A1" s="70" t="s">
        <v>0</v>
      </c>
      <c r="B1" s="70"/>
      <c r="C1" s="70"/>
      <c r="D1" s="70"/>
      <c r="E1" s="70"/>
      <c r="F1" s="70"/>
      <c r="G1" s="70"/>
      <c r="H1" s="70"/>
    </row>
    <row r="2" spans="1:8" ht="8.25" customHeight="1" x14ac:dyDescent="0.3"/>
    <row r="3" spans="1:8" ht="14.25" customHeight="1" x14ac:dyDescent="0.3">
      <c r="A3" s="71" t="s">
        <v>1</v>
      </c>
      <c r="B3" s="71"/>
      <c r="C3" s="71"/>
      <c r="D3" s="71"/>
      <c r="E3" s="71"/>
      <c r="F3" s="71"/>
      <c r="G3" s="71"/>
      <c r="H3" s="71"/>
    </row>
    <row r="4" spans="1:8" ht="12" customHeight="1" x14ac:dyDescent="0.3"/>
    <row r="5" spans="1:8" ht="13.5" customHeight="1" x14ac:dyDescent="0.3">
      <c r="A5" s="71" t="s">
        <v>2</v>
      </c>
      <c r="B5" s="71"/>
      <c r="C5" s="71"/>
      <c r="D5" s="71"/>
      <c r="E5" s="71"/>
      <c r="F5" s="71"/>
      <c r="G5" s="71"/>
      <c r="H5" s="71"/>
    </row>
    <row r="6" spans="1:8" ht="17.25" customHeight="1" x14ac:dyDescent="0.3"/>
    <row r="7" spans="1:8" ht="12.75" customHeight="1" x14ac:dyDescent="0.3">
      <c r="A7" s="69" t="s">
        <v>3</v>
      </c>
      <c r="B7" s="69"/>
      <c r="C7" s="69"/>
      <c r="D7" s="69"/>
      <c r="E7" s="69"/>
      <c r="F7" s="69"/>
      <c r="G7" s="69"/>
      <c r="H7" s="69"/>
    </row>
    <row r="8" spans="1:8" ht="12.75" customHeight="1" x14ac:dyDescent="0.3"/>
    <row r="9" spans="1:8" ht="36" customHeight="1" x14ac:dyDescent="0.3">
      <c r="A9" s="1" t="s">
        <v>4</v>
      </c>
      <c r="B9" s="2" t="s">
        <v>5</v>
      </c>
      <c r="C9" s="2" t="s">
        <v>6</v>
      </c>
      <c r="D9" s="2" t="s">
        <v>7</v>
      </c>
      <c r="E9" s="1" t="s">
        <v>8</v>
      </c>
      <c r="F9" s="61" t="s">
        <v>9</v>
      </c>
      <c r="G9" s="61"/>
    </row>
    <row r="10" spans="1:8" ht="14.25" customHeight="1" x14ac:dyDescent="0.3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62">
        <v>6</v>
      </c>
      <c r="G10" s="62"/>
    </row>
    <row r="11" spans="1:8" ht="24.75" customHeight="1" x14ac:dyDescent="0.3">
      <c r="A11" s="4" t="s">
        <v>10</v>
      </c>
      <c r="B11" s="5">
        <v>1100893.1100000001</v>
      </c>
      <c r="C11" s="5">
        <v>1264399.6000000001</v>
      </c>
      <c r="D11" s="5">
        <v>1109583.22</v>
      </c>
      <c r="E11" s="5">
        <v>100.79</v>
      </c>
      <c r="F11" s="68">
        <v>87.76</v>
      </c>
      <c r="G11" s="68"/>
    </row>
    <row r="12" spans="1:8" ht="24" customHeight="1" x14ac:dyDescent="0.3">
      <c r="A12" s="6" t="s">
        <v>11</v>
      </c>
      <c r="B12" s="7">
        <v>1100893.1100000001</v>
      </c>
      <c r="C12" s="7">
        <v>1264399.6000000001</v>
      </c>
      <c r="D12" s="7">
        <v>1109583.22</v>
      </c>
      <c r="E12" s="7">
        <v>100.79</v>
      </c>
      <c r="F12" s="67">
        <v>87.76</v>
      </c>
      <c r="G12" s="67"/>
    </row>
    <row r="13" spans="1:8" ht="24" customHeight="1" x14ac:dyDescent="0.3">
      <c r="A13" s="6" t="s">
        <v>12</v>
      </c>
      <c r="B13" s="7">
        <v>0</v>
      </c>
      <c r="C13" s="7">
        <v>0</v>
      </c>
      <c r="D13" s="7">
        <v>0</v>
      </c>
      <c r="E13" s="7">
        <v>0</v>
      </c>
      <c r="F13" s="67">
        <v>0</v>
      </c>
      <c r="G13" s="67"/>
    </row>
    <row r="14" spans="1:8" ht="24.75" customHeight="1" x14ac:dyDescent="0.3">
      <c r="A14" s="4" t="s">
        <v>13</v>
      </c>
      <c r="B14" s="5">
        <v>1055506.1000000001</v>
      </c>
      <c r="C14" s="5">
        <v>1264399.6000000001</v>
      </c>
      <c r="D14" s="5">
        <v>1176421.8400000001</v>
      </c>
      <c r="E14" s="5">
        <v>111.46</v>
      </c>
      <c r="F14" s="68">
        <v>93.04</v>
      </c>
      <c r="G14" s="68"/>
    </row>
    <row r="15" spans="1:8" ht="24" customHeight="1" x14ac:dyDescent="0.3">
      <c r="A15" s="6" t="s">
        <v>14</v>
      </c>
      <c r="B15" s="7">
        <v>1038818.65</v>
      </c>
      <c r="C15" s="7">
        <v>1245119.0900000001</v>
      </c>
      <c r="D15" s="7">
        <v>1160477.8999999999</v>
      </c>
      <c r="E15" s="7">
        <v>111.71</v>
      </c>
      <c r="F15" s="67">
        <v>93.2</v>
      </c>
      <c r="G15" s="67"/>
    </row>
    <row r="16" spans="1:8" ht="24.75" customHeight="1" x14ac:dyDescent="0.3">
      <c r="A16" s="6" t="s">
        <v>15</v>
      </c>
      <c r="B16" s="7">
        <v>16687.45</v>
      </c>
      <c r="C16" s="7">
        <v>19280.509999999998</v>
      </c>
      <c r="D16" s="7">
        <v>15943.94</v>
      </c>
      <c r="E16" s="7">
        <v>95.54</v>
      </c>
      <c r="F16" s="67">
        <v>82.69</v>
      </c>
      <c r="G16" s="67"/>
    </row>
    <row r="17" spans="1:11" ht="24" customHeight="1" x14ac:dyDescent="0.3">
      <c r="A17" s="4" t="s">
        <v>16</v>
      </c>
      <c r="B17" s="5">
        <v>45387.01</v>
      </c>
      <c r="C17" s="5">
        <v>0</v>
      </c>
      <c r="D17" s="5">
        <v>-66838.62</v>
      </c>
      <c r="E17" s="5"/>
      <c r="F17" s="68">
        <v>0</v>
      </c>
      <c r="G17" s="68"/>
    </row>
    <row r="18" spans="1:11" ht="17.25" customHeight="1" x14ac:dyDescent="0.3"/>
    <row r="19" spans="1:11" ht="12.75" customHeight="1" x14ac:dyDescent="0.3">
      <c r="A19" s="69" t="s">
        <v>17</v>
      </c>
      <c r="B19" s="69"/>
      <c r="C19" s="69"/>
      <c r="D19" s="69"/>
      <c r="E19" s="69"/>
      <c r="F19" s="69"/>
      <c r="G19" s="69"/>
      <c r="H19" s="69"/>
    </row>
    <row r="20" spans="1:11" ht="8.25" customHeight="1" x14ac:dyDescent="0.3"/>
    <row r="21" spans="1:11" ht="36" customHeight="1" x14ac:dyDescent="0.3">
      <c r="A21" s="1" t="s">
        <v>4</v>
      </c>
      <c r="B21" s="2" t="s">
        <v>5</v>
      </c>
      <c r="C21" s="2" t="s">
        <v>6</v>
      </c>
      <c r="D21" s="2" t="s">
        <v>7</v>
      </c>
      <c r="E21" s="2" t="s">
        <v>18</v>
      </c>
      <c r="F21" s="61" t="s">
        <v>9</v>
      </c>
      <c r="G21" s="61"/>
    </row>
    <row r="22" spans="1:11" ht="14.25" customHeight="1" x14ac:dyDescent="0.3">
      <c r="A22" s="3">
        <v>1</v>
      </c>
      <c r="B22" s="3">
        <v>2</v>
      </c>
      <c r="C22" s="3">
        <v>3</v>
      </c>
      <c r="D22" s="3">
        <v>4</v>
      </c>
      <c r="E22" s="3">
        <v>5</v>
      </c>
      <c r="F22" s="62">
        <v>6</v>
      </c>
      <c r="G22" s="62"/>
    </row>
    <row r="23" spans="1:11" ht="24" customHeight="1" x14ac:dyDescent="0.3">
      <c r="A23" s="6" t="s">
        <v>19</v>
      </c>
      <c r="B23" s="7">
        <v>0</v>
      </c>
      <c r="C23" s="7">
        <v>0</v>
      </c>
      <c r="D23" s="7">
        <v>0</v>
      </c>
      <c r="E23" s="7">
        <v>0</v>
      </c>
      <c r="F23" s="67">
        <v>0</v>
      </c>
      <c r="G23" s="67"/>
      <c r="K23" s="59"/>
    </row>
    <row r="24" spans="1:11" ht="24" customHeight="1" x14ac:dyDescent="0.3">
      <c r="A24" s="6" t="s">
        <v>20</v>
      </c>
      <c r="B24" s="7">
        <v>0</v>
      </c>
      <c r="C24" s="7">
        <v>0</v>
      </c>
      <c r="D24" s="7">
        <v>0</v>
      </c>
      <c r="E24" s="7">
        <v>0</v>
      </c>
      <c r="F24" s="67">
        <v>0</v>
      </c>
      <c r="G24" s="67"/>
    </row>
    <row r="25" spans="1:11" ht="24.75" customHeight="1" x14ac:dyDescent="0.3">
      <c r="A25" s="4" t="s">
        <v>21</v>
      </c>
      <c r="B25" s="5">
        <v>0</v>
      </c>
      <c r="C25" s="5">
        <v>0</v>
      </c>
      <c r="D25" s="5">
        <v>0</v>
      </c>
      <c r="E25" s="5">
        <v>0</v>
      </c>
      <c r="F25" s="68">
        <v>0</v>
      </c>
      <c r="G25" s="68"/>
      <c r="K25" s="59"/>
    </row>
    <row r="26" spans="1:11" ht="17.25" customHeight="1" x14ac:dyDescent="0.3"/>
    <row r="27" spans="1:11" ht="12.75" customHeight="1" x14ac:dyDescent="0.3">
      <c r="A27" s="69" t="s">
        <v>22</v>
      </c>
      <c r="B27" s="69"/>
      <c r="C27" s="69"/>
      <c r="D27" s="69"/>
      <c r="E27" s="69"/>
      <c r="F27" s="69"/>
      <c r="G27" s="69"/>
      <c r="H27" s="69"/>
    </row>
    <row r="28" spans="1:11" ht="6.75" customHeight="1" x14ac:dyDescent="0.3"/>
    <row r="29" spans="1:11" ht="36.75" customHeight="1" x14ac:dyDescent="0.3">
      <c r="A29" s="1" t="s">
        <v>4</v>
      </c>
      <c r="B29" s="2" t="s">
        <v>5</v>
      </c>
      <c r="C29" s="2" t="s">
        <v>6</v>
      </c>
      <c r="D29" s="2" t="s">
        <v>7</v>
      </c>
      <c r="E29" s="1" t="s">
        <v>8</v>
      </c>
      <c r="F29" s="61" t="s">
        <v>9</v>
      </c>
      <c r="G29" s="61"/>
    </row>
    <row r="30" spans="1:11" ht="14.25" customHeight="1" x14ac:dyDescent="0.3">
      <c r="A30" s="3">
        <v>1</v>
      </c>
      <c r="B30" s="3">
        <v>2</v>
      </c>
      <c r="C30" s="3">
        <v>3</v>
      </c>
      <c r="D30" s="3">
        <v>4</v>
      </c>
      <c r="E30" s="3">
        <v>5</v>
      </c>
      <c r="F30" s="62">
        <v>6</v>
      </c>
      <c r="G30" s="62"/>
    </row>
    <row r="31" spans="1:11" ht="24" customHeight="1" x14ac:dyDescent="0.3">
      <c r="A31" s="9" t="s">
        <v>23</v>
      </c>
      <c r="B31" s="10">
        <v>50238.850000000006</v>
      </c>
      <c r="C31" s="10">
        <v>-15143.27</v>
      </c>
      <c r="D31" s="10">
        <v>-5339.87</v>
      </c>
      <c r="E31" s="10">
        <f>D31/B31+100</f>
        <v>99.893710345678699</v>
      </c>
      <c r="F31" s="63">
        <f>D31/C31+100</f>
        <v>100.35262331055314</v>
      </c>
      <c r="G31" s="63"/>
    </row>
    <row r="32" spans="1:11" ht="24" customHeight="1" x14ac:dyDescent="0.3">
      <c r="A32" s="4" t="s">
        <v>24</v>
      </c>
      <c r="B32" s="5">
        <v>50238.850000000006</v>
      </c>
      <c r="C32" s="5">
        <v>-15143.27</v>
      </c>
      <c r="D32" s="5">
        <v>-5339.87</v>
      </c>
      <c r="E32" s="5">
        <f>D32/B32+100</f>
        <v>99.893710345678699</v>
      </c>
      <c r="F32" s="64">
        <f>D32/C32+100</f>
        <v>100.35262331055314</v>
      </c>
      <c r="G32" s="65"/>
    </row>
    <row r="33" spans="1:7" ht="50.25" customHeight="1" x14ac:dyDescent="0.3"/>
    <row r="34" spans="1:7" ht="25.5" customHeight="1" x14ac:dyDescent="0.3">
      <c r="A34" s="11" t="s">
        <v>25</v>
      </c>
      <c r="B34" s="12">
        <f>B17-B32</f>
        <v>-4851.8400000000038</v>
      </c>
      <c r="C34" s="12">
        <f>C17+C32</f>
        <v>-15143.27</v>
      </c>
      <c r="D34" s="12">
        <f>D17+D32</f>
        <v>-72178.489999999991</v>
      </c>
      <c r="E34" s="12">
        <v>0</v>
      </c>
      <c r="F34" s="66">
        <f>D34/C34-100</f>
        <v>-95.233625894539287</v>
      </c>
      <c r="G34" s="66"/>
    </row>
    <row r="35" spans="1:7" ht="21" customHeight="1" x14ac:dyDescent="0.3"/>
    <row r="36" spans="1:7" ht="53.25" customHeight="1" x14ac:dyDescent="0.3">
      <c r="A36" s="60" t="s">
        <v>26</v>
      </c>
      <c r="B36" s="60"/>
      <c r="C36" s="60"/>
      <c r="D36" s="60"/>
      <c r="E36" s="60"/>
      <c r="F36" s="60"/>
    </row>
  </sheetData>
  <mergeCells count="26">
    <mergeCell ref="A1:H1"/>
    <mergeCell ref="A3:H3"/>
    <mergeCell ref="A5:H5"/>
    <mergeCell ref="A7:H7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A19:H19"/>
    <mergeCell ref="F21:G21"/>
    <mergeCell ref="F22:G22"/>
    <mergeCell ref="F23:G23"/>
    <mergeCell ref="F24:G24"/>
    <mergeCell ref="F25:G25"/>
    <mergeCell ref="A27:H27"/>
    <mergeCell ref="A36:F36"/>
    <mergeCell ref="F29:G29"/>
    <mergeCell ref="F30:G30"/>
    <mergeCell ref="F31:G31"/>
    <mergeCell ref="F32:G32"/>
    <mergeCell ref="F34:G34"/>
  </mergeCells>
  <pageMargins left="0.70866137742996216" right="0.59055119752883911" top="0.59055119752883911" bottom="0.59055119752883911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AC8C-35C7-44A5-BB46-D3D44207FB5F}">
  <sheetPr>
    <outlinePr summaryBelow="0"/>
    <pageSetUpPr fitToPage="1"/>
  </sheetPr>
  <dimension ref="A1:G96"/>
  <sheetViews>
    <sheetView showGridLines="0" topLeftCell="A37" workbookViewId="0">
      <selection activeCell="K40" sqref="K40"/>
    </sheetView>
  </sheetViews>
  <sheetFormatPr defaultRowHeight="14.4" x14ac:dyDescent="0.3"/>
  <cols>
    <col min="1" max="1" width="5.44140625" customWidth="1"/>
    <col min="2" max="2" width="31.6640625" customWidth="1"/>
    <col min="3" max="3" width="16.44140625" customWidth="1"/>
    <col min="4" max="5" width="16.5546875" customWidth="1"/>
    <col min="6" max="6" width="7.5546875" customWidth="1"/>
    <col min="7" max="7" width="6.44140625" customWidth="1"/>
  </cols>
  <sheetData>
    <row r="1" spans="1:7" ht="6.75" customHeight="1" x14ac:dyDescent="0.3"/>
    <row r="2" spans="1:7" ht="21.75" customHeight="1" x14ac:dyDescent="0.3">
      <c r="A2" s="73" t="s">
        <v>27</v>
      </c>
      <c r="B2" s="74"/>
      <c r="C2" s="74"/>
      <c r="D2" s="74"/>
      <c r="E2" s="74"/>
      <c r="F2" s="74"/>
      <c r="G2" s="74"/>
    </row>
    <row r="3" spans="1:7" ht="12.75" customHeight="1" x14ac:dyDescent="0.3"/>
    <row r="4" spans="1:7" ht="13.5" customHeight="1" x14ac:dyDescent="0.3">
      <c r="A4" s="75" t="s">
        <v>28</v>
      </c>
      <c r="B4" s="75"/>
      <c r="C4" s="75"/>
      <c r="D4" s="75"/>
      <c r="E4" s="75"/>
      <c r="F4" s="75"/>
      <c r="G4" s="75"/>
    </row>
    <row r="5" spans="1:7" ht="21" customHeight="1" x14ac:dyDescent="0.3"/>
    <row r="6" spans="1:7" ht="32.25" customHeight="1" x14ac:dyDescent="0.3">
      <c r="A6" s="76" t="s">
        <v>4</v>
      </c>
      <c r="B6" s="76"/>
      <c r="C6" s="13" t="s">
        <v>29</v>
      </c>
      <c r="D6" s="13" t="s">
        <v>6</v>
      </c>
      <c r="E6" s="13" t="s">
        <v>30</v>
      </c>
      <c r="F6" s="14" t="s">
        <v>8</v>
      </c>
      <c r="G6" s="14" t="s">
        <v>9</v>
      </c>
    </row>
    <row r="7" spans="1:7" ht="9.75" customHeight="1" x14ac:dyDescent="0.3">
      <c r="A7" s="72">
        <v>1</v>
      </c>
      <c r="B7" s="72"/>
      <c r="C7" s="15">
        <v>2</v>
      </c>
      <c r="D7" s="15">
        <v>3</v>
      </c>
      <c r="E7" s="15">
        <v>4</v>
      </c>
      <c r="F7" s="15">
        <v>5</v>
      </c>
      <c r="G7" s="15">
        <v>6</v>
      </c>
    </row>
    <row r="8" spans="1:7" ht="25.5" customHeight="1" x14ac:dyDescent="0.3">
      <c r="A8" s="16"/>
      <c r="B8" s="17" t="s">
        <v>31</v>
      </c>
      <c r="C8" s="18">
        <v>1100893.1100000001</v>
      </c>
      <c r="D8" s="18">
        <v>1264399.6000000001</v>
      </c>
      <c r="E8" s="18">
        <v>1109583.22</v>
      </c>
      <c r="F8" s="19">
        <v>100.79</v>
      </c>
      <c r="G8" s="19">
        <v>87.76</v>
      </c>
    </row>
    <row r="9" spans="1:7" ht="25.5" customHeight="1" x14ac:dyDescent="0.3">
      <c r="A9" s="20" t="s">
        <v>32</v>
      </c>
      <c r="B9" s="17" t="s">
        <v>33</v>
      </c>
      <c r="C9" s="18">
        <v>1100893.1100000001</v>
      </c>
      <c r="D9" s="18">
        <v>1264399.6000000001</v>
      </c>
      <c r="E9" s="18">
        <v>1109583.22</v>
      </c>
      <c r="F9" s="19">
        <v>100.79</v>
      </c>
      <c r="G9" s="19">
        <v>87.76</v>
      </c>
    </row>
    <row r="10" spans="1:7" ht="25.5" customHeight="1" x14ac:dyDescent="0.3">
      <c r="A10" s="20" t="s">
        <v>34</v>
      </c>
      <c r="B10" s="17" t="s">
        <v>35</v>
      </c>
      <c r="C10" s="18">
        <v>1001168.74</v>
      </c>
      <c r="D10" s="18">
        <v>1217183.95</v>
      </c>
      <c r="E10" s="18">
        <v>1067166.98</v>
      </c>
      <c r="F10" s="19">
        <v>106.59</v>
      </c>
      <c r="G10" s="19">
        <v>87.68</v>
      </c>
    </row>
    <row r="11" spans="1:7" ht="25.5" customHeight="1" x14ac:dyDescent="0.3">
      <c r="A11" s="21" t="s">
        <v>36</v>
      </c>
      <c r="B11" s="22" t="s">
        <v>37</v>
      </c>
      <c r="C11" s="23">
        <v>1691.73</v>
      </c>
      <c r="D11" s="24"/>
      <c r="E11" s="23">
        <v>0</v>
      </c>
      <c r="F11" s="24">
        <v>0</v>
      </c>
      <c r="G11" s="24"/>
    </row>
    <row r="12" spans="1:7" ht="33" customHeight="1" x14ac:dyDescent="0.3">
      <c r="A12" s="21" t="s">
        <v>38</v>
      </c>
      <c r="B12" s="22" t="s">
        <v>39</v>
      </c>
      <c r="C12" s="23">
        <v>1691.73</v>
      </c>
      <c r="D12" s="24"/>
      <c r="E12" s="23">
        <v>0</v>
      </c>
      <c r="F12" s="24">
        <v>0</v>
      </c>
      <c r="G12" s="24"/>
    </row>
    <row r="13" spans="1:7" ht="25.5" customHeight="1" x14ac:dyDescent="0.3">
      <c r="A13" s="21" t="s">
        <v>40</v>
      </c>
      <c r="B13" s="22" t="s">
        <v>41</v>
      </c>
      <c r="C13" s="23">
        <v>999477.01</v>
      </c>
      <c r="D13" s="24"/>
      <c r="E13" s="23">
        <v>1067073.8899999999</v>
      </c>
      <c r="F13" s="24">
        <v>106.76</v>
      </c>
      <c r="G13" s="24"/>
    </row>
    <row r="14" spans="1:7" ht="25.5" customHeight="1" x14ac:dyDescent="0.3">
      <c r="A14" s="21" t="s">
        <v>42</v>
      </c>
      <c r="B14" s="22" t="s">
        <v>43</v>
      </c>
      <c r="C14" s="23">
        <v>999477.01</v>
      </c>
      <c r="D14" s="24"/>
      <c r="E14" s="23">
        <v>1060223.45</v>
      </c>
      <c r="F14" s="24">
        <v>106.08</v>
      </c>
      <c r="G14" s="24"/>
    </row>
    <row r="15" spans="1:7" ht="25.5" customHeight="1" x14ac:dyDescent="0.3">
      <c r="A15" s="21" t="s">
        <v>44</v>
      </c>
      <c r="B15" s="22" t="s">
        <v>45</v>
      </c>
      <c r="C15" s="23">
        <v>0</v>
      </c>
      <c r="D15" s="24"/>
      <c r="E15" s="23">
        <v>6850.44</v>
      </c>
      <c r="F15" s="24"/>
      <c r="G15" s="24"/>
    </row>
    <row r="16" spans="1:7" ht="25.5" customHeight="1" x14ac:dyDescent="0.3">
      <c r="A16" s="21" t="s">
        <v>46</v>
      </c>
      <c r="B16" s="22" t="s">
        <v>47</v>
      </c>
      <c r="C16" s="23">
        <v>0</v>
      </c>
      <c r="D16" s="24"/>
      <c r="E16" s="23">
        <v>93.09</v>
      </c>
      <c r="F16" s="24"/>
      <c r="G16" s="24"/>
    </row>
    <row r="17" spans="1:7" ht="25.5" customHeight="1" x14ac:dyDescent="0.3">
      <c r="A17" s="21" t="s">
        <v>48</v>
      </c>
      <c r="B17" s="22" t="s">
        <v>49</v>
      </c>
      <c r="C17" s="23">
        <v>0</v>
      </c>
      <c r="D17" s="24"/>
      <c r="E17" s="23">
        <v>93.09</v>
      </c>
      <c r="F17" s="24"/>
      <c r="G17" s="24"/>
    </row>
    <row r="18" spans="1:7" ht="25.5" customHeight="1" x14ac:dyDescent="0.3">
      <c r="A18" s="20" t="s">
        <v>50</v>
      </c>
      <c r="B18" s="17" t="s">
        <v>51</v>
      </c>
      <c r="C18" s="18">
        <v>1133.07</v>
      </c>
      <c r="D18" s="18">
        <v>1127.8800000000001</v>
      </c>
      <c r="E18" s="18">
        <v>1127.8900000000001</v>
      </c>
      <c r="F18" s="19">
        <v>99.54</v>
      </c>
      <c r="G18" s="19">
        <v>100</v>
      </c>
    </row>
    <row r="19" spans="1:7" ht="25.5" customHeight="1" x14ac:dyDescent="0.3">
      <c r="A19" s="21" t="s">
        <v>52</v>
      </c>
      <c r="B19" s="22" t="s">
        <v>53</v>
      </c>
      <c r="C19" s="23">
        <v>5.19</v>
      </c>
      <c r="D19" s="24"/>
      <c r="E19" s="23">
        <v>0.01</v>
      </c>
      <c r="F19" s="24">
        <v>0.19</v>
      </c>
      <c r="G19" s="24"/>
    </row>
    <row r="20" spans="1:7" ht="25.5" customHeight="1" x14ac:dyDescent="0.3">
      <c r="A20" s="21" t="s">
        <v>54</v>
      </c>
      <c r="B20" s="22" t="s">
        <v>55</v>
      </c>
      <c r="C20" s="23">
        <v>5.19</v>
      </c>
      <c r="D20" s="24"/>
      <c r="E20" s="23">
        <v>0.01</v>
      </c>
      <c r="F20" s="24">
        <v>0.19</v>
      </c>
      <c r="G20" s="24"/>
    </row>
    <row r="21" spans="1:7" ht="25.5" customHeight="1" x14ac:dyDescent="0.3">
      <c r="A21" s="21" t="s">
        <v>56</v>
      </c>
      <c r="B21" s="22" t="s">
        <v>57</v>
      </c>
      <c r="C21" s="23">
        <v>1127.8800000000001</v>
      </c>
      <c r="D21" s="24"/>
      <c r="E21" s="23">
        <v>1127.8800000000001</v>
      </c>
      <c r="F21" s="24">
        <v>100</v>
      </c>
      <c r="G21" s="24"/>
    </row>
    <row r="22" spans="1:7" ht="25.5" customHeight="1" x14ac:dyDescent="0.3">
      <c r="A22" s="21" t="s">
        <v>58</v>
      </c>
      <c r="B22" s="22" t="s">
        <v>59</v>
      </c>
      <c r="C22" s="23">
        <v>1127.8800000000001</v>
      </c>
      <c r="D22" s="24"/>
      <c r="E22" s="23">
        <v>1127.8800000000001</v>
      </c>
      <c r="F22" s="24">
        <v>100</v>
      </c>
      <c r="G22" s="24"/>
    </row>
    <row r="23" spans="1:7" ht="33" customHeight="1" x14ac:dyDescent="0.3">
      <c r="A23" s="20" t="s">
        <v>60</v>
      </c>
      <c r="B23" s="17" t="s">
        <v>61</v>
      </c>
      <c r="C23" s="18">
        <v>650.39</v>
      </c>
      <c r="D23" s="18">
        <v>1000</v>
      </c>
      <c r="E23" s="18">
        <v>0</v>
      </c>
      <c r="F23" s="19">
        <v>0</v>
      </c>
      <c r="G23" s="19">
        <v>0</v>
      </c>
    </row>
    <row r="24" spans="1:7" ht="25.5" customHeight="1" x14ac:dyDescent="0.3">
      <c r="A24" s="21" t="s">
        <v>62</v>
      </c>
      <c r="B24" s="22" t="s">
        <v>63</v>
      </c>
      <c r="C24" s="23">
        <v>650.39</v>
      </c>
      <c r="D24" s="24"/>
      <c r="E24" s="23">
        <v>0</v>
      </c>
      <c r="F24" s="24">
        <v>0</v>
      </c>
      <c r="G24" s="24"/>
    </row>
    <row r="25" spans="1:7" ht="25.5" customHeight="1" x14ac:dyDescent="0.3">
      <c r="A25" s="21" t="s">
        <v>64</v>
      </c>
      <c r="B25" s="22" t="s">
        <v>65</v>
      </c>
      <c r="C25" s="23">
        <v>650.39</v>
      </c>
      <c r="D25" s="24"/>
      <c r="E25" s="23">
        <v>0</v>
      </c>
      <c r="F25" s="24">
        <v>0</v>
      </c>
      <c r="G25" s="24"/>
    </row>
    <row r="26" spans="1:7" ht="32.25" customHeight="1" x14ac:dyDescent="0.3">
      <c r="A26" s="20" t="s">
        <v>66</v>
      </c>
      <c r="B26" s="17" t="s">
        <v>67</v>
      </c>
      <c r="C26" s="18">
        <v>240</v>
      </c>
      <c r="D26" s="18">
        <v>1056</v>
      </c>
      <c r="E26" s="18">
        <v>893</v>
      </c>
      <c r="F26" s="19">
        <v>372.08</v>
      </c>
      <c r="G26" s="19">
        <v>84.56</v>
      </c>
    </row>
    <row r="27" spans="1:7" ht="25.5" customHeight="1" x14ac:dyDescent="0.3">
      <c r="A27" s="21" t="s">
        <v>68</v>
      </c>
      <c r="B27" s="22" t="s">
        <v>69</v>
      </c>
      <c r="C27" s="23">
        <v>240</v>
      </c>
      <c r="D27" s="24"/>
      <c r="E27" s="23">
        <v>133</v>
      </c>
      <c r="F27" s="24">
        <v>55.42</v>
      </c>
      <c r="G27" s="24"/>
    </row>
    <row r="28" spans="1:7" ht="25.5" customHeight="1" x14ac:dyDescent="0.3">
      <c r="A28" s="21" t="s">
        <v>70</v>
      </c>
      <c r="B28" s="22" t="s">
        <v>71</v>
      </c>
      <c r="C28" s="23">
        <v>0</v>
      </c>
      <c r="D28" s="24"/>
      <c r="E28" s="23">
        <v>13</v>
      </c>
      <c r="F28" s="24"/>
      <c r="G28" s="24"/>
    </row>
    <row r="29" spans="1:7" ht="25.5" customHeight="1" x14ac:dyDescent="0.3">
      <c r="A29" s="21" t="s">
        <v>72</v>
      </c>
      <c r="B29" s="22" t="s">
        <v>73</v>
      </c>
      <c r="C29" s="23">
        <v>240</v>
      </c>
      <c r="D29" s="24"/>
      <c r="E29" s="23">
        <v>120</v>
      </c>
      <c r="F29" s="24">
        <v>50</v>
      </c>
      <c r="G29" s="24"/>
    </row>
    <row r="30" spans="1:7" ht="33" customHeight="1" x14ac:dyDescent="0.3">
      <c r="A30" s="21" t="s">
        <v>74</v>
      </c>
      <c r="B30" s="22" t="s">
        <v>75</v>
      </c>
      <c r="C30" s="23">
        <v>0</v>
      </c>
      <c r="D30" s="24"/>
      <c r="E30" s="23">
        <v>760</v>
      </c>
      <c r="F30" s="24"/>
      <c r="G30" s="24"/>
    </row>
    <row r="31" spans="1:7" ht="25.5" customHeight="1" x14ac:dyDescent="0.3">
      <c r="A31" s="21" t="s">
        <v>76</v>
      </c>
      <c r="B31" s="22" t="s">
        <v>77</v>
      </c>
      <c r="C31" s="23">
        <v>0</v>
      </c>
      <c r="D31" s="24"/>
      <c r="E31" s="23">
        <v>760</v>
      </c>
      <c r="F31" s="24"/>
      <c r="G31" s="24"/>
    </row>
    <row r="32" spans="1:7" ht="25.5" customHeight="1" x14ac:dyDescent="0.3">
      <c r="A32" s="20" t="s">
        <v>78</v>
      </c>
      <c r="B32" s="17" t="s">
        <v>79</v>
      </c>
      <c r="C32" s="18">
        <v>97700.91</v>
      </c>
      <c r="D32" s="18">
        <v>44031.77</v>
      </c>
      <c r="E32" s="18">
        <v>40395.35</v>
      </c>
      <c r="F32" s="19">
        <v>41.35</v>
      </c>
      <c r="G32" s="19">
        <v>91.74</v>
      </c>
    </row>
    <row r="33" spans="1:7" ht="33" customHeight="1" x14ac:dyDescent="0.3">
      <c r="A33" s="21" t="s">
        <v>80</v>
      </c>
      <c r="B33" s="22" t="s">
        <v>81</v>
      </c>
      <c r="C33" s="23">
        <v>97700.91</v>
      </c>
      <c r="D33" s="24"/>
      <c r="E33" s="23">
        <v>40395.35</v>
      </c>
      <c r="F33" s="24">
        <v>41.35</v>
      </c>
      <c r="G33" s="24"/>
    </row>
    <row r="34" spans="1:7" ht="25.5" customHeight="1" x14ac:dyDescent="0.3">
      <c r="A34" s="21" t="s">
        <v>82</v>
      </c>
      <c r="B34" s="22" t="s">
        <v>83</v>
      </c>
      <c r="C34" s="23">
        <v>97700.91</v>
      </c>
      <c r="D34" s="24"/>
      <c r="E34" s="23">
        <v>39395.71</v>
      </c>
      <c r="F34" s="24">
        <v>40.32</v>
      </c>
      <c r="G34" s="24"/>
    </row>
    <row r="35" spans="1:7" ht="32.25" customHeight="1" x14ac:dyDescent="0.3">
      <c r="A35" s="21" t="s">
        <v>84</v>
      </c>
      <c r="B35" s="22" t="s">
        <v>85</v>
      </c>
      <c r="C35" s="23">
        <v>0</v>
      </c>
      <c r="D35" s="24"/>
      <c r="E35" s="23">
        <v>999.64</v>
      </c>
      <c r="F35" s="24"/>
      <c r="G35" s="24"/>
    </row>
    <row r="36" spans="1:7" ht="32.25" customHeight="1" x14ac:dyDescent="0.3">
      <c r="A36" s="76" t="s">
        <v>4</v>
      </c>
      <c r="B36" s="76"/>
      <c r="C36" s="13" t="s">
        <v>29</v>
      </c>
      <c r="D36" s="13" t="s">
        <v>6</v>
      </c>
      <c r="E36" s="13" t="s">
        <v>30</v>
      </c>
      <c r="F36" s="14" t="s">
        <v>8</v>
      </c>
      <c r="G36" s="14" t="s">
        <v>9</v>
      </c>
    </row>
    <row r="37" spans="1:7" ht="9.75" customHeight="1" x14ac:dyDescent="0.3">
      <c r="A37" s="72">
        <v>1</v>
      </c>
      <c r="B37" s="72"/>
      <c r="C37" s="15">
        <v>2</v>
      </c>
      <c r="D37" s="15">
        <v>3</v>
      </c>
      <c r="E37" s="15">
        <v>4</v>
      </c>
      <c r="F37" s="15">
        <v>5</v>
      </c>
      <c r="G37" s="15">
        <v>6</v>
      </c>
    </row>
    <row r="38" spans="1:7" ht="25.5" customHeight="1" x14ac:dyDescent="0.3">
      <c r="A38" s="16"/>
      <c r="B38" s="17" t="s">
        <v>86</v>
      </c>
      <c r="C38" s="18">
        <v>1055506.1000000001</v>
      </c>
      <c r="D38" s="18">
        <v>1264399.6000000001</v>
      </c>
      <c r="E38" s="18">
        <v>1176421.8400000001</v>
      </c>
      <c r="F38" s="19">
        <v>111.46</v>
      </c>
      <c r="G38" s="19">
        <v>93.04</v>
      </c>
    </row>
    <row r="39" spans="1:7" ht="25.5" customHeight="1" x14ac:dyDescent="0.3">
      <c r="A39" s="20" t="s">
        <v>87</v>
      </c>
      <c r="B39" s="17" t="s">
        <v>88</v>
      </c>
      <c r="C39" s="18">
        <v>1038818.65</v>
      </c>
      <c r="D39" s="18">
        <v>1245119.0900000001</v>
      </c>
      <c r="E39" s="18">
        <v>1160477.8999999999</v>
      </c>
      <c r="F39" s="19">
        <v>111.71</v>
      </c>
      <c r="G39" s="19">
        <v>93.2</v>
      </c>
    </row>
    <row r="40" spans="1:7" ht="25.5" customHeight="1" x14ac:dyDescent="0.3">
      <c r="A40" s="20" t="s">
        <v>89</v>
      </c>
      <c r="B40" s="17" t="s">
        <v>90</v>
      </c>
      <c r="C40" s="18">
        <v>904802.99</v>
      </c>
      <c r="D40" s="18">
        <v>1096750</v>
      </c>
      <c r="E40" s="18">
        <v>1020365.75</v>
      </c>
      <c r="F40" s="19">
        <v>112.77</v>
      </c>
      <c r="G40" s="19">
        <v>93.04</v>
      </c>
    </row>
    <row r="41" spans="1:7" ht="25.5" customHeight="1" x14ac:dyDescent="0.3">
      <c r="A41" s="21" t="s">
        <v>91</v>
      </c>
      <c r="B41" s="22" t="s">
        <v>92</v>
      </c>
      <c r="C41" s="23">
        <v>750469.66</v>
      </c>
      <c r="D41" s="24"/>
      <c r="E41" s="23">
        <v>855067.77</v>
      </c>
      <c r="F41" s="24">
        <v>113.94</v>
      </c>
      <c r="G41" s="24"/>
    </row>
    <row r="42" spans="1:7" ht="25.5" customHeight="1" x14ac:dyDescent="0.3">
      <c r="A42" s="21" t="s">
        <v>93</v>
      </c>
      <c r="B42" s="22" t="s">
        <v>94</v>
      </c>
      <c r="C42" s="23">
        <v>739474.93</v>
      </c>
      <c r="D42" s="24"/>
      <c r="E42" s="23">
        <v>841506.17</v>
      </c>
      <c r="F42" s="24">
        <v>113.8</v>
      </c>
      <c r="G42" s="24"/>
    </row>
    <row r="43" spans="1:7" ht="25.5" customHeight="1" x14ac:dyDescent="0.3">
      <c r="A43" s="21" t="s">
        <v>95</v>
      </c>
      <c r="B43" s="22" t="s">
        <v>96</v>
      </c>
      <c r="C43" s="23">
        <v>8017.57</v>
      </c>
      <c r="D43" s="24"/>
      <c r="E43" s="23">
        <v>11347.24</v>
      </c>
      <c r="F43" s="24">
        <v>141.53</v>
      </c>
      <c r="G43" s="24"/>
    </row>
    <row r="44" spans="1:7" ht="25.5" customHeight="1" x14ac:dyDescent="0.3">
      <c r="A44" s="21" t="s">
        <v>97</v>
      </c>
      <c r="B44" s="22" t="s">
        <v>98</v>
      </c>
      <c r="C44" s="23">
        <v>2977.16</v>
      </c>
      <c r="D44" s="24"/>
      <c r="E44" s="23">
        <v>2214.36</v>
      </c>
      <c r="F44" s="24">
        <v>74.38</v>
      </c>
      <c r="G44" s="24"/>
    </row>
    <row r="45" spans="1:7" ht="25.5" customHeight="1" x14ac:dyDescent="0.3">
      <c r="A45" s="21" t="s">
        <v>99</v>
      </c>
      <c r="B45" s="22" t="s">
        <v>100</v>
      </c>
      <c r="C45" s="23">
        <v>31994.35</v>
      </c>
      <c r="D45" s="24"/>
      <c r="E45" s="23">
        <v>28006.42</v>
      </c>
      <c r="F45" s="24">
        <v>87.54</v>
      </c>
      <c r="G45" s="24"/>
    </row>
    <row r="46" spans="1:7" ht="26.25" customHeight="1" x14ac:dyDescent="0.3">
      <c r="A46" s="21" t="s">
        <v>101</v>
      </c>
      <c r="B46" s="22" t="s">
        <v>100</v>
      </c>
      <c r="C46" s="23">
        <v>31994.35</v>
      </c>
      <c r="D46" s="24"/>
      <c r="E46" s="23">
        <v>28006.42</v>
      </c>
      <c r="F46" s="24">
        <v>87.54</v>
      </c>
      <c r="G46" s="24"/>
    </row>
    <row r="47" spans="1:7" ht="25.5" customHeight="1" x14ac:dyDescent="0.3">
      <c r="A47" s="21" t="s">
        <v>102</v>
      </c>
      <c r="B47" s="22" t="s">
        <v>103</v>
      </c>
      <c r="C47" s="23">
        <v>122338.98</v>
      </c>
      <c r="D47" s="24"/>
      <c r="E47" s="23">
        <v>137291.56</v>
      </c>
      <c r="F47" s="24">
        <v>112.22</v>
      </c>
      <c r="G47" s="24"/>
    </row>
    <row r="48" spans="1:7" ht="25.5" customHeight="1" x14ac:dyDescent="0.3">
      <c r="A48" s="21" t="s">
        <v>104</v>
      </c>
      <c r="B48" s="22" t="s">
        <v>105</v>
      </c>
      <c r="C48" s="23">
        <v>122338.98</v>
      </c>
      <c r="D48" s="24"/>
      <c r="E48" s="23">
        <v>137291.56</v>
      </c>
      <c r="F48" s="24">
        <v>112.22</v>
      </c>
      <c r="G48" s="24"/>
    </row>
    <row r="49" spans="1:7" ht="25.5" customHeight="1" x14ac:dyDescent="0.3">
      <c r="A49" s="20" t="s">
        <v>106</v>
      </c>
      <c r="B49" s="17" t="s">
        <v>107</v>
      </c>
      <c r="C49" s="18">
        <v>126822.52</v>
      </c>
      <c r="D49" s="18">
        <v>141139.04999999999</v>
      </c>
      <c r="E49" s="18">
        <v>132947.10999999999</v>
      </c>
      <c r="F49" s="19">
        <v>104.83</v>
      </c>
      <c r="G49" s="19">
        <v>94.2</v>
      </c>
    </row>
    <row r="50" spans="1:7" ht="25.5" customHeight="1" x14ac:dyDescent="0.3">
      <c r="A50" s="21" t="s">
        <v>108</v>
      </c>
      <c r="B50" s="22" t="s">
        <v>109</v>
      </c>
      <c r="C50" s="23">
        <v>69499.17</v>
      </c>
      <c r="D50" s="24"/>
      <c r="E50" s="23">
        <v>71297.73</v>
      </c>
      <c r="F50" s="24">
        <v>102.59</v>
      </c>
      <c r="G50" s="24"/>
    </row>
    <row r="51" spans="1:7" ht="25.5" customHeight="1" x14ac:dyDescent="0.3">
      <c r="A51" s="21" t="s">
        <v>110</v>
      </c>
      <c r="B51" s="22" t="s">
        <v>111</v>
      </c>
      <c r="C51" s="23">
        <v>2835.87</v>
      </c>
      <c r="D51" s="24"/>
      <c r="E51" s="23">
        <v>4353.08</v>
      </c>
      <c r="F51" s="24">
        <v>153.5</v>
      </c>
      <c r="G51" s="24"/>
    </row>
    <row r="52" spans="1:7" ht="25.5" customHeight="1" x14ac:dyDescent="0.3">
      <c r="A52" s="21" t="s">
        <v>112</v>
      </c>
      <c r="B52" s="22" t="s">
        <v>113</v>
      </c>
      <c r="C52" s="23">
        <v>64842.16</v>
      </c>
      <c r="D52" s="24"/>
      <c r="E52" s="23">
        <v>66441.14</v>
      </c>
      <c r="F52" s="24">
        <v>102.47</v>
      </c>
      <c r="G52" s="24"/>
    </row>
    <row r="53" spans="1:7" ht="25.5" customHeight="1" x14ac:dyDescent="0.3">
      <c r="A53" s="21" t="s">
        <v>114</v>
      </c>
      <c r="B53" s="22" t="s">
        <v>115</v>
      </c>
      <c r="C53" s="23">
        <v>247</v>
      </c>
      <c r="D53" s="24"/>
      <c r="E53" s="23">
        <v>123.51</v>
      </c>
      <c r="F53" s="24">
        <v>50</v>
      </c>
      <c r="G53" s="24"/>
    </row>
    <row r="54" spans="1:7" ht="25.5" customHeight="1" x14ac:dyDescent="0.3">
      <c r="A54" s="21" t="s">
        <v>116</v>
      </c>
      <c r="B54" s="22" t="s">
        <v>117</v>
      </c>
      <c r="C54" s="23">
        <v>1574.14</v>
      </c>
      <c r="D54" s="24"/>
      <c r="E54" s="23">
        <v>380</v>
      </c>
      <c r="F54" s="24">
        <v>24.14</v>
      </c>
      <c r="G54" s="24"/>
    </row>
    <row r="55" spans="1:7" ht="25.5" customHeight="1" x14ac:dyDescent="0.3">
      <c r="A55" s="21" t="s">
        <v>118</v>
      </c>
      <c r="B55" s="22" t="s">
        <v>119</v>
      </c>
      <c r="C55" s="23">
        <v>35540.589999999997</v>
      </c>
      <c r="D55" s="24"/>
      <c r="E55" s="23">
        <v>42742.02</v>
      </c>
      <c r="F55" s="24">
        <v>120.26</v>
      </c>
      <c r="G55" s="24"/>
    </row>
    <row r="56" spans="1:7" ht="25.5" customHeight="1" x14ac:dyDescent="0.3">
      <c r="A56" s="21" t="s">
        <v>120</v>
      </c>
      <c r="B56" s="22" t="s">
        <v>121</v>
      </c>
      <c r="C56" s="23">
        <v>3264.45</v>
      </c>
      <c r="D56" s="24"/>
      <c r="E56" s="23">
        <v>5343.03</v>
      </c>
      <c r="F56" s="24">
        <v>163.66999999999999</v>
      </c>
      <c r="G56" s="24"/>
    </row>
    <row r="57" spans="1:7" ht="25.5" customHeight="1" x14ac:dyDescent="0.3">
      <c r="A57" s="21" t="s">
        <v>122</v>
      </c>
      <c r="B57" s="22" t="s">
        <v>123</v>
      </c>
      <c r="C57" s="23">
        <v>20987.45</v>
      </c>
      <c r="D57" s="24"/>
      <c r="E57" s="23">
        <v>23951.34</v>
      </c>
      <c r="F57" s="24">
        <v>114.12</v>
      </c>
      <c r="G57" s="24"/>
    </row>
    <row r="58" spans="1:7" ht="25.5" customHeight="1" x14ac:dyDescent="0.3">
      <c r="A58" s="21" t="s">
        <v>124</v>
      </c>
      <c r="B58" s="22" t="s">
        <v>125</v>
      </c>
      <c r="C58" s="23">
        <v>8636.9500000000007</v>
      </c>
      <c r="D58" s="24"/>
      <c r="E58" s="23">
        <v>12120.27</v>
      </c>
      <c r="F58" s="24">
        <v>140.33000000000001</v>
      </c>
      <c r="G58" s="24"/>
    </row>
    <row r="59" spans="1:7" ht="25.5" customHeight="1" x14ac:dyDescent="0.3">
      <c r="A59" s="21" t="s">
        <v>126</v>
      </c>
      <c r="B59" s="22" t="s">
        <v>127</v>
      </c>
      <c r="C59" s="23">
        <v>999.45</v>
      </c>
      <c r="D59" s="24"/>
      <c r="E59" s="23">
        <v>906.62</v>
      </c>
      <c r="F59" s="24">
        <v>90.71</v>
      </c>
      <c r="G59" s="24"/>
    </row>
    <row r="60" spans="1:7" ht="25.5" customHeight="1" x14ac:dyDescent="0.3">
      <c r="A60" s="21" t="s">
        <v>128</v>
      </c>
      <c r="B60" s="22" t="s">
        <v>129</v>
      </c>
      <c r="C60" s="23">
        <v>1652.29</v>
      </c>
      <c r="D60" s="24"/>
      <c r="E60" s="23">
        <v>132.38999999999999</v>
      </c>
      <c r="F60" s="24">
        <v>8.01</v>
      </c>
      <c r="G60" s="24"/>
    </row>
    <row r="61" spans="1:7" ht="25.5" customHeight="1" x14ac:dyDescent="0.3">
      <c r="A61" s="21" t="s">
        <v>130</v>
      </c>
      <c r="B61" s="22" t="s">
        <v>131</v>
      </c>
      <c r="C61" s="23">
        <v>0</v>
      </c>
      <c r="D61" s="24"/>
      <c r="E61" s="23">
        <v>288.37</v>
      </c>
      <c r="F61" s="24"/>
      <c r="G61" s="24"/>
    </row>
    <row r="62" spans="1:7" ht="25.5" customHeight="1" x14ac:dyDescent="0.3">
      <c r="A62" s="21" t="s">
        <v>132</v>
      </c>
      <c r="B62" s="22" t="s">
        <v>133</v>
      </c>
      <c r="C62" s="23">
        <v>20367.59</v>
      </c>
      <c r="D62" s="24"/>
      <c r="E62" s="23">
        <v>14964.55</v>
      </c>
      <c r="F62" s="24">
        <v>73.47</v>
      </c>
      <c r="G62" s="24"/>
    </row>
    <row r="63" spans="1:7" ht="25.5" customHeight="1" x14ac:dyDescent="0.3">
      <c r="A63" s="21" t="s">
        <v>134</v>
      </c>
      <c r="B63" s="22" t="s">
        <v>135</v>
      </c>
      <c r="C63" s="23">
        <v>989.82</v>
      </c>
      <c r="D63" s="24"/>
      <c r="E63" s="23">
        <v>722</v>
      </c>
      <c r="F63" s="24">
        <v>72.94</v>
      </c>
      <c r="G63" s="24"/>
    </row>
    <row r="64" spans="1:7" ht="25.5" customHeight="1" x14ac:dyDescent="0.3">
      <c r="A64" s="21" t="s">
        <v>136</v>
      </c>
      <c r="B64" s="22" t="s">
        <v>137</v>
      </c>
      <c r="C64" s="23">
        <v>10199.86</v>
      </c>
      <c r="D64" s="24"/>
      <c r="E64" s="23">
        <v>2065.5700000000002</v>
      </c>
      <c r="F64" s="24">
        <v>20.25</v>
      </c>
      <c r="G64" s="24"/>
    </row>
    <row r="65" spans="1:7" ht="25.5" customHeight="1" x14ac:dyDescent="0.3">
      <c r="A65" s="21" t="s">
        <v>138</v>
      </c>
      <c r="B65" s="22" t="s">
        <v>139</v>
      </c>
      <c r="C65" s="23">
        <v>2659.15</v>
      </c>
      <c r="D65" s="24"/>
      <c r="E65" s="23">
        <v>3231.79</v>
      </c>
      <c r="F65" s="24">
        <v>121.53</v>
      </c>
      <c r="G65" s="24"/>
    </row>
    <row r="66" spans="1:7" ht="25.5" customHeight="1" x14ac:dyDescent="0.3">
      <c r="A66" s="21" t="s">
        <v>140</v>
      </c>
      <c r="B66" s="22" t="s">
        <v>141</v>
      </c>
      <c r="C66" s="23">
        <v>178.66</v>
      </c>
      <c r="D66" s="24"/>
      <c r="E66" s="23">
        <v>0</v>
      </c>
      <c r="F66" s="24">
        <v>0</v>
      </c>
      <c r="G66" s="24"/>
    </row>
    <row r="67" spans="1:7" ht="25.5" customHeight="1" x14ac:dyDescent="0.3">
      <c r="A67" s="21" t="s">
        <v>142</v>
      </c>
      <c r="B67" s="22" t="s">
        <v>143</v>
      </c>
      <c r="C67" s="23">
        <v>1803.8</v>
      </c>
      <c r="D67" s="24"/>
      <c r="E67" s="23">
        <v>1941.9</v>
      </c>
      <c r="F67" s="24">
        <v>107.66</v>
      </c>
      <c r="G67" s="24"/>
    </row>
    <row r="68" spans="1:7" ht="25.5" customHeight="1" x14ac:dyDescent="0.3">
      <c r="A68" s="21" t="s">
        <v>144</v>
      </c>
      <c r="B68" s="22" t="s">
        <v>145</v>
      </c>
      <c r="C68" s="23">
        <v>2330</v>
      </c>
      <c r="D68" s="24"/>
      <c r="E68" s="23">
        <v>905.41</v>
      </c>
      <c r="F68" s="24">
        <v>38.86</v>
      </c>
      <c r="G68" s="24"/>
    </row>
    <row r="69" spans="1:7" ht="25.5" customHeight="1" x14ac:dyDescent="0.3">
      <c r="A69" s="21" t="s">
        <v>146</v>
      </c>
      <c r="B69" s="22" t="s">
        <v>147</v>
      </c>
      <c r="C69" s="23">
        <v>1454.64</v>
      </c>
      <c r="D69" s="24"/>
      <c r="E69" s="23">
        <v>4015.22</v>
      </c>
      <c r="F69" s="24">
        <v>276.02999999999997</v>
      </c>
      <c r="G69" s="24"/>
    </row>
    <row r="70" spans="1:7" ht="25.5" customHeight="1" x14ac:dyDescent="0.3">
      <c r="A70" s="21" t="s">
        <v>148</v>
      </c>
      <c r="B70" s="22" t="s">
        <v>149</v>
      </c>
      <c r="C70" s="23">
        <v>751.66</v>
      </c>
      <c r="D70" s="24"/>
      <c r="E70" s="23">
        <v>2082.66</v>
      </c>
      <c r="F70" s="24">
        <v>277.07</v>
      </c>
      <c r="G70" s="24"/>
    </row>
    <row r="71" spans="1:7" ht="25.5" customHeight="1" x14ac:dyDescent="0.3">
      <c r="A71" s="21" t="s">
        <v>150</v>
      </c>
      <c r="B71" s="22" t="s">
        <v>151</v>
      </c>
      <c r="C71" s="23">
        <v>0</v>
      </c>
      <c r="D71" s="24"/>
      <c r="E71" s="23">
        <v>50.78</v>
      </c>
      <c r="F71" s="24"/>
      <c r="G71" s="24"/>
    </row>
    <row r="72" spans="1:7" ht="25.5" customHeight="1" x14ac:dyDescent="0.3">
      <c r="A72" s="21" t="s">
        <v>152</v>
      </c>
      <c r="B72" s="22" t="s">
        <v>151</v>
      </c>
      <c r="C72" s="23">
        <v>0</v>
      </c>
      <c r="D72" s="24"/>
      <c r="E72" s="23">
        <v>50.78</v>
      </c>
      <c r="F72" s="24"/>
      <c r="G72" s="24"/>
    </row>
    <row r="73" spans="1:7" ht="25.5" customHeight="1" x14ac:dyDescent="0.3">
      <c r="A73" s="21" t="s">
        <v>153</v>
      </c>
      <c r="B73" s="22" t="s">
        <v>154</v>
      </c>
      <c r="C73" s="23">
        <v>1415.17</v>
      </c>
      <c r="D73" s="24"/>
      <c r="E73" s="23">
        <v>3892.03</v>
      </c>
      <c r="F73" s="24">
        <v>275.02</v>
      </c>
      <c r="G73" s="24"/>
    </row>
    <row r="74" spans="1:7" ht="25.5" customHeight="1" x14ac:dyDescent="0.3">
      <c r="A74" s="21" t="s">
        <v>155</v>
      </c>
      <c r="B74" s="22" t="s">
        <v>156</v>
      </c>
      <c r="C74" s="23">
        <v>908.87</v>
      </c>
      <c r="D74" s="24"/>
      <c r="E74" s="23">
        <v>1417.19</v>
      </c>
      <c r="F74" s="24">
        <v>155.93</v>
      </c>
      <c r="G74" s="24"/>
    </row>
    <row r="75" spans="1:7" ht="25.5" customHeight="1" x14ac:dyDescent="0.3">
      <c r="A75" s="21" t="s">
        <v>157</v>
      </c>
      <c r="B75" s="22" t="s">
        <v>158</v>
      </c>
      <c r="C75" s="23">
        <v>24.99</v>
      </c>
      <c r="D75" s="24"/>
      <c r="E75" s="23">
        <v>207.61</v>
      </c>
      <c r="F75" s="24">
        <v>830.77</v>
      </c>
      <c r="G75" s="24"/>
    </row>
    <row r="76" spans="1:7" ht="25.5" customHeight="1" x14ac:dyDescent="0.3">
      <c r="A76" s="21" t="s">
        <v>159</v>
      </c>
      <c r="B76" s="22" t="s">
        <v>160</v>
      </c>
      <c r="C76" s="23">
        <v>164.59</v>
      </c>
      <c r="D76" s="24"/>
      <c r="E76" s="23">
        <v>446.5</v>
      </c>
      <c r="F76" s="24">
        <v>271.27999999999997</v>
      </c>
      <c r="G76" s="24"/>
    </row>
    <row r="77" spans="1:7" ht="25.5" customHeight="1" x14ac:dyDescent="0.3">
      <c r="A77" s="21" t="s">
        <v>161</v>
      </c>
      <c r="B77" s="22" t="s">
        <v>162</v>
      </c>
      <c r="C77" s="23">
        <v>224.92</v>
      </c>
      <c r="D77" s="24"/>
      <c r="E77" s="23">
        <v>1115.1600000000001</v>
      </c>
      <c r="F77" s="24">
        <v>495.8</v>
      </c>
      <c r="G77" s="24"/>
    </row>
    <row r="78" spans="1:7" ht="25.5" customHeight="1" x14ac:dyDescent="0.3">
      <c r="A78" s="21" t="s">
        <v>163</v>
      </c>
      <c r="B78" s="22" t="s">
        <v>154</v>
      </c>
      <c r="C78" s="23">
        <v>91.8</v>
      </c>
      <c r="D78" s="24"/>
      <c r="E78" s="23">
        <v>705.57</v>
      </c>
      <c r="F78" s="24">
        <v>768.59</v>
      </c>
      <c r="G78" s="24"/>
    </row>
    <row r="79" spans="1:7" ht="25.5" customHeight="1" x14ac:dyDescent="0.3">
      <c r="A79" s="20" t="s">
        <v>164</v>
      </c>
      <c r="B79" s="17" t="s">
        <v>165</v>
      </c>
      <c r="C79" s="18">
        <v>53.43</v>
      </c>
      <c r="D79" s="18">
        <v>65</v>
      </c>
      <c r="E79" s="18">
        <v>0</v>
      </c>
      <c r="F79" s="19">
        <v>0</v>
      </c>
      <c r="G79" s="19">
        <v>0</v>
      </c>
    </row>
    <row r="80" spans="1:7" ht="25.5" customHeight="1" x14ac:dyDescent="0.3">
      <c r="A80" s="21" t="s">
        <v>166</v>
      </c>
      <c r="B80" s="22" t="s">
        <v>167</v>
      </c>
      <c r="C80" s="23">
        <v>53.43</v>
      </c>
      <c r="D80" s="24"/>
      <c r="E80" s="23">
        <v>0</v>
      </c>
      <c r="F80" s="24">
        <v>0</v>
      </c>
      <c r="G80" s="24"/>
    </row>
    <row r="81" spans="1:7" ht="25.5" customHeight="1" x14ac:dyDescent="0.3">
      <c r="A81" s="21" t="s">
        <v>168</v>
      </c>
      <c r="B81" s="22" t="s">
        <v>169</v>
      </c>
      <c r="C81" s="23">
        <v>53.43</v>
      </c>
      <c r="D81" s="24"/>
      <c r="E81" s="23">
        <v>0</v>
      </c>
      <c r="F81" s="24">
        <v>0</v>
      </c>
      <c r="G81" s="24"/>
    </row>
    <row r="82" spans="1:7" ht="25.5" customHeight="1" x14ac:dyDescent="0.3">
      <c r="A82" s="20" t="s">
        <v>170</v>
      </c>
      <c r="B82" s="17" t="s">
        <v>171</v>
      </c>
      <c r="C82" s="18">
        <v>6937.04</v>
      </c>
      <c r="D82" s="18">
        <v>6985.04</v>
      </c>
      <c r="E82" s="18">
        <v>6985.04</v>
      </c>
      <c r="F82" s="19">
        <v>100.69</v>
      </c>
      <c r="G82" s="19">
        <v>100</v>
      </c>
    </row>
    <row r="83" spans="1:7" ht="25.5" customHeight="1" x14ac:dyDescent="0.3">
      <c r="A83" s="21" t="s">
        <v>172</v>
      </c>
      <c r="B83" s="22" t="s">
        <v>173</v>
      </c>
      <c r="C83" s="23">
        <v>6937.04</v>
      </c>
      <c r="D83" s="24"/>
      <c r="E83" s="23">
        <v>6985.04</v>
      </c>
      <c r="F83" s="24">
        <v>100.69</v>
      </c>
      <c r="G83" s="24"/>
    </row>
    <row r="84" spans="1:7" ht="25.5" customHeight="1" x14ac:dyDescent="0.3">
      <c r="A84" s="21" t="s">
        <v>174</v>
      </c>
      <c r="B84" s="22" t="s">
        <v>175</v>
      </c>
      <c r="C84" s="23">
        <v>6937.04</v>
      </c>
      <c r="D84" s="24"/>
      <c r="E84" s="23">
        <v>6985.04</v>
      </c>
      <c r="F84" s="24">
        <v>100.69</v>
      </c>
      <c r="G84" s="24"/>
    </row>
    <row r="85" spans="1:7" ht="25.5" customHeight="1" x14ac:dyDescent="0.3">
      <c r="A85" s="20" t="s">
        <v>176</v>
      </c>
      <c r="B85" s="17" t="s">
        <v>177</v>
      </c>
      <c r="C85" s="18">
        <v>202.67</v>
      </c>
      <c r="D85" s="18">
        <v>180</v>
      </c>
      <c r="E85" s="18">
        <v>180</v>
      </c>
      <c r="F85" s="19">
        <v>88.81</v>
      </c>
      <c r="G85" s="19">
        <v>100</v>
      </c>
    </row>
    <row r="86" spans="1:7" ht="25.5" customHeight="1" x14ac:dyDescent="0.3">
      <c r="A86" s="21" t="s">
        <v>178</v>
      </c>
      <c r="B86" s="22" t="s">
        <v>77</v>
      </c>
      <c r="C86" s="23">
        <v>202.67</v>
      </c>
      <c r="D86" s="24"/>
      <c r="E86" s="23">
        <v>180</v>
      </c>
      <c r="F86" s="24">
        <v>88.81</v>
      </c>
      <c r="G86" s="24"/>
    </row>
    <row r="87" spans="1:7" ht="25.5" customHeight="1" x14ac:dyDescent="0.3">
      <c r="A87" s="21" t="s">
        <v>179</v>
      </c>
      <c r="B87" s="22" t="s">
        <v>180</v>
      </c>
      <c r="C87" s="23">
        <v>202.67</v>
      </c>
      <c r="D87" s="24"/>
      <c r="E87" s="23">
        <v>180</v>
      </c>
      <c r="F87" s="24">
        <v>88.81</v>
      </c>
      <c r="G87" s="24"/>
    </row>
    <row r="88" spans="1:7" ht="25.5" customHeight="1" x14ac:dyDescent="0.3">
      <c r="A88" s="20" t="s">
        <v>181</v>
      </c>
      <c r="B88" s="17" t="s">
        <v>182</v>
      </c>
      <c r="C88" s="18">
        <v>16687.45</v>
      </c>
      <c r="D88" s="18">
        <v>19280.509999999998</v>
      </c>
      <c r="E88" s="18">
        <v>15943.94</v>
      </c>
      <c r="F88" s="19">
        <v>95.54</v>
      </c>
      <c r="G88" s="19">
        <v>82.69</v>
      </c>
    </row>
    <row r="89" spans="1:7" ht="25.5" customHeight="1" x14ac:dyDescent="0.3">
      <c r="A89" s="20" t="s">
        <v>183</v>
      </c>
      <c r="B89" s="17" t="s">
        <v>184</v>
      </c>
      <c r="C89" s="18">
        <v>16687.45</v>
      </c>
      <c r="D89" s="18">
        <v>18280.509999999998</v>
      </c>
      <c r="E89" s="18">
        <v>15943.94</v>
      </c>
      <c r="F89" s="19">
        <v>95.54</v>
      </c>
      <c r="G89" s="19">
        <v>87.22</v>
      </c>
    </row>
    <row r="90" spans="1:7" ht="25.5" customHeight="1" x14ac:dyDescent="0.3">
      <c r="A90" s="21" t="s">
        <v>185</v>
      </c>
      <c r="B90" s="22" t="s">
        <v>186</v>
      </c>
      <c r="C90" s="23">
        <v>8672.0400000000009</v>
      </c>
      <c r="D90" s="24"/>
      <c r="E90" s="23">
        <v>8855.25</v>
      </c>
      <c r="F90" s="24">
        <v>102.11</v>
      </c>
      <c r="G90" s="24"/>
    </row>
    <row r="91" spans="1:7" ht="25.5" customHeight="1" x14ac:dyDescent="0.3">
      <c r="A91" s="21" t="s">
        <v>187</v>
      </c>
      <c r="B91" s="22" t="s">
        <v>188</v>
      </c>
      <c r="C91" s="23">
        <v>5704.54</v>
      </c>
      <c r="D91" s="24"/>
      <c r="E91" s="23">
        <v>8855.25</v>
      </c>
      <c r="F91" s="24">
        <v>155.22999999999999</v>
      </c>
      <c r="G91" s="24"/>
    </row>
    <row r="92" spans="1:7" ht="25.5" customHeight="1" x14ac:dyDescent="0.3">
      <c r="A92" s="21" t="s">
        <v>189</v>
      </c>
      <c r="B92" s="22" t="s">
        <v>190</v>
      </c>
      <c r="C92" s="23">
        <v>1280</v>
      </c>
      <c r="D92" s="24"/>
      <c r="E92" s="23">
        <v>0</v>
      </c>
      <c r="F92" s="24">
        <v>0</v>
      </c>
      <c r="G92" s="24"/>
    </row>
    <row r="93" spans="1:7" ht="25.5" customHeight="1" x14ac:dyDescent="0.3">
      <c r="A93" s="21" t="s">
        <v>191</v>
      </c>
      <c r="B93" s="22" t="s">
        <v>192</v>
      </c>
      <c r="C93" s="23">
        <v>1687.5</v>
      </c>
      <c r="D93" s="24"/>
      <c r="E93" s="23">
        <v>0</v>
      </c>
      <c r="F93" s="24">
        <v>0</v>
      </c>
      <c r="G93" s="24"/>
    </row>
    <row r="94" spans="1:7" ht="25.5" customHeight="1" x14ac:dyDescent="0.3">
      <c r="A94" s="21" t="s">
        <v>193</v>
      </c>
      <c r="B94" s="22" t="s">
        <v>194</v>
      </c>
      <c r="C94" s="23">
        <v>8015.41</v>
      </c>
      <c r="D94" s="24"/>
      <c r="E94" s="23">
        <v>7088.69</v>
      </c>
      <c r="F94" s="24">
        <v>88.44</v>
      </c>
      <c r="G94" s="24"/>
    </row>
    <row r="95" spans="1:7" ht="25.5" customHeight="1" x14ac:dyDescent="0.3">
      <c r="A95" s="21" t="s">
        <v>195</v>
      </c>
      <c r="B95" s="22" t="s">
        <v>196</v>
      </c>
      <c r="C95" s="23">
        <v>8015.41</v>
      </c>
      <c r="D95" s="24"/>
      <c r="E95" s="23">
        <v>7088.69</v>
      </c>
      <c r="F95" s="24">
        <v>88.44</v>
      </c>
      <c r="G95" s="24"/>
    </row>
    <row r="96" spans="1:7" ht="25.5" customHeight="1" x14ac:dyDescent="0.3">
      <c r="A96" s="20" t="s">
        <v>197</v>
      </c>
      <c r="B96" s="17" t="s">
        <v>198</v>
      </c>
      <c r="C96" s="18">
        <v>0</v>
      </c>
      <c r="D96" s="18">
        <v>1000</v>
      </c>
      <c r="E96" s="18">
        <v>0</v>
      </c>
      <c r="F96" s="19"/>
      <c r="G96" s="19">
        <v>0</v>
      </c>
    </row>
  </sheetData>
  <mergeCells count="6">
    <mergeCell ref="A37:B37"/>
    <mergeCell ref="A2:G2"/>
    <mergeCell ref="A4:G4"/>
    <mergeCell ref="A6:B6"/>
    <mergeCell ref="A7:B7"/>
    <mergeCell ref="A36:B36"/>
  </mergeCells>
  <pageMargins left="0.57480317354202271" right="0.33464565873146057" top="0.75" bottom="0.59055119752883911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5468F-6F9A-492F-B4C6-3D29AEC2CFB3}">
  <sheetPr>
    <outlinePr summaryBelow="0"/>
    <pageSetUpPr fitToPage="1"/>
  </sheetPr>
  <dimension ref="A1:G40"/>
  <sheetViews>
    <sheetView showGridLines="0" topLeftCell="A13" workbookViewId="0">
      <selection sqref="A1:G1"/>
    </sheetView>
  </sheetViews>
  <sheetFormatPr defaultRowHeight="14.4" x14ac:dyDescent="0.3"/>
  <cols>
    <col min="1" max="1" width="4.5546875" customWidth="1"/>
    <col min="2" max="2" width="24.44140625" customWidth="1"/>
    <col min="3" max="3" width="17.5546875" customWidth="1"/>
    <col min="4" max="5" width="17.6640625" customWidth="1"/>
    <col min="6" max="6" width="7.44140625" customWidth="1"/>
    <col min="7" max="7" width="6.33203125" customWidth="1"/>
  </cols>
  <sheetData>
    <row r="1" spans="1:7" ht="15" customHeight="1" x14ac:dyDescent="0.3">
      <c r="A1" s="77" t="s">
        <v>199</v>
      </c>
      <c r="B1" s="78"/>
      <c r="C1" s="78"/>
      <c r="D1" s="78"/>
      <c r="E1" s="78"/>
      <c r="F1" s="78"/>
      <c r="G1" s="78"/>
    </row>
    <row r="2" spans="1:7" ht="1.5" customHeight="1" x14ac:dyDescent="0.3"/>
    <row r="3" spans="1:7" ht="15" customHeight="1" x14ac:dyDescent="0.3">
      <c r="A3" s="79" t="s">
        <v>200</v>
      </c>
      <c r="B3" s="79"/>
      <c r="C3" s="79"/>
      <c r="D3" s="79"/>
      <c r="E3" s="79"/>
      <c r="F3" s="79"/>
      <c r="G3" s="79"/>
    </row>
    <row r="4" spans="1:7" ht="11.25" customHeight="1" x14ac:dyDescent="0.3"/>
    <row r="5" spans="1:7" ht="27.75" customHeight="1" x14ac:dyDescent="0.3">
      <c r="A5" s="76" t="s">
        <v>4</v>
      </c>
      <c r="B5" s="76"/>
      <c r="C5" s="13" t="s">
        <v>201</v>
      </c>
      <c r="D5" s="13" t="s">
        <v>202</v>
      </c>
      <c r="E5" s="13" t="s">
        <v>203</v>
      </c>
      <c r="F5" s="13" t="s">
        <v>204</v>
      </c>
      <c r="G5" s="13" t="s">
        <v>9</v>
      </c>
    </row>
    <row r="6" spans="1:7" ht="11.25" customHeight="1" x14ac:dyDescent="0.3">
      <c r="A6" s="72">
        <v>1</v>
      </c>
      <c r="B6" s="72"/>
      <c r="C6" s="15">
        <v>2</v>
      </c>
      <c r="D6" s="15">
        <v>3</v>
      </c>
      <c r="E6" s="15">
        <v>4</v>
      </c>
      <c r="F6" s="15">
        <v>5</v>
      </c>
      <c r="G6" s="15">
        <v>6</v>
      </c>
    </row>
    <row r="7" spans="1:7" ht="25.5" customHeight="1" x14ac:dyDescent="0.3">
      <c r="A7" s="16"/>
      <c r="B7" s="17" t="s">
        <v>31</v>
      </c>
      <c r="C7" s="18">
        <v>1100893.1100000001</v>
      </c>
      <c r="D7" s="18">
        <v>1264399.6000000001</v>
      </c>
      <c r="E7" s="18">
        <v>1109583.22</v>
      </c>
      <c r="F7" s="19">
        <v>100.79</v>
      </c>
      <c r="G7" s="19">
        <v>87.76</v>
      </c>
    </row>
    <row r="8" spans="1:7" ht="25.5" customHeight="1" x14ac:dyDescent="0.3">
      <c r="A8" s="25"/>
      <c r="B8" s="26"/>
      <c r="C8" s="27">
        <v>70529.33</v>
      </c>
      <c r="D8" s="27">
        <v>0</v>
      </c>
      <c r="E8" s="27">
        <v>0</v>
      </c>
      <c r="F8" s="27">
        <v>0</v>
      </c>
      <c r="G8" s="27">
        <v>0</v>
      </c>
    </row>
    <row r="9" spans="1:7" ht="25.5" customHeight="1" x14ac:dyDescent="0.3">
      <c r="A9" s="28"/>
      <c r="B9" s="29"/>
      <c r="C9" s="23">
        <v>70529.33</v>
      </c>
      <c r="D9" s="23">
        <v>0</v>
      </c>
      <c r="E9" s="23">
        <v>0</v>
      </c>
      <c r="F9" s="18">
        <v>0</v>
      </c>
      <c r="G9" s="23">
        <v>0</v>
      </c>
    </row>
    <row r="10" spans="1:7" ht="25.5" customHeight="1" x14ac:dyDescent="0.3">
      <c r="A10" s="30" t="s">
        <v>205</v>
      </c>
      <c r="B10" s="31" t="s">
        <v>206</v>
      </c>
      <c r="C10" s="27">
        <v>0</v>
      </c>
      <c r="D10" s="27">
        <v>1000</v>
      </c>
      <c r="E10" s="27">
        <v>396.63</v>
      </c>
      <c r="F10" s="27">
        <v>0</v>
      </c>
      <c r="G10" s="27">
        <v>39.659999999999997</v>
      </c>
    </row>
    <row r="11" spans="1:7" ht="25.5" customHeight="1" x14ac:dyDescent="0.3">
      <c r="A11" s="21" t="s">
        <v>207</v>
      </c>
      <c r="B11" s="22" t="s">
        <v>206</v>
      </c>
      <c r="C11" s="23">
        <v>0</v>
      </c>
      <c r="D11" s="23">
        <v>1000</v>
      </c>
      <c r="E11" s="23">
        <v>396.63</v>
      </c>
      <c r="F11" s="18">
        <v>0</v>
      </c>
      <c r="G11" s="23">
        <v>39.659999999999997</v>
      </c>
    </row>
    <row r="12" spans="1:7" ht="25.5" customHeight="1" x14ac:dyDescent="0.3">
      <c r="A12" s="30" t="s">
        <v>87</v>
      </c>
      <c r="B12" s="31" t="s">
        <v>208</v>
      </c>
      <c r="C12" s="27">
        <v>2023.46</v>
      </c>
      <c r="D12" s="27">
        <v>1223.8800000000001</v>
      </c>
      <c r="E12" s="27">
        <v>1260.8900000000001</v>
      </c>
      <c r="F12" s="27">
        <v>62.31</v>
      </c>
      <c r="G12" s="27">
        <v>103.02</v>
      </c>
    </row>
    <row r="13" spans="1:7" ht="25.5" customHeight="1" x14ac:dyDescent="0.3">
      <c r="A13" s="21" t="s">
        <v>89</v>
      </c>
      <c r="B13" s="22" t="s">
        <v>208</v>
      </c>
      <c r="C13" s="23">
        <v>2023.46</v>
      </c>
      <c r="D13" s="23">
        <v>1223.8800000000001</v>
      </c>
      <c r="E13" s="23">
        <v>1260.8900000000001</v>
      </c>
      <c r="F13" s="18">
        <v>62.31</v>
      </c>
      <c r="G13" s="23">
        <v>103.02</v>
      </c>
    </row>
    <row r="14" spans="1:7" ht="25.5" customHeight="1" x14ac:dyDescent="0.3">
      <c r="A14" s="30" t="s">
        <v>181</v>
      </c>
      <c r="B14" s="31" t="s">
        <v>209</v>
      </c>
      <c r="C14" s="27">
        <v>27171.58</v>
      </c>
      <c r="D14" s="27">
        <v>43031.77</v>
      </c>
      <c r="E14" s="27">
        <v>39998.720000000001</v>
      </c>
      <c r="F14" s="27">
        <v>147.21</v>
      </c>
      <c r="G14" s="27">
        <v>92.95</v>
      </c>
    </row>
    <row r="15" spans="1:7" ht="25.5" customHeight="1" x14ac:dyDescent="0.3">
      <c r="A15" s="21" t="s">
        <v>210</v>
      </c>
      <c r="B15" s="22" t="s">
        <v>211</v>
      </c>
      <c r="C15" s="23">
        <v>27171.58</v>
      </c>
      <c r="D15" s="23">
        <v>43031.77</v>
      </c>
      <c r="E15" s="23">
        <v>39998.720000000001</v>
      </c>
      <c r="F15" s="18">
        <v>147.21</v>
      </c>
      <c r="G15" s="23">
        <v>92.95</v>
      </c>
    </row>
    <row r="16" spans="1:7" ht="25.5" customHeight="1" x14ac:dyDescent="0.3">
      <c r="A16" s="30" t="s">
        <v>212</v>
      </c>
      <c r="B16" s="31" t="s">
        <v>213</v>
      </c>
      <c r="C16" s="27">
        <v>1001168.74</v>
      </c>
      <c r="D16" s="27">
        <v>1218183.95</v>
      </c>
      <c r="E16" s="27">
        <v>1067166.98</v>
      </c>
      <c r="F16" s="27">
        <v>106.59</v>
      </c>
      <c r="G16" s="27">
        <v>87.6</v>
      </c>
    </row>
    <row r="17" spans="1:7" ht="25.5" customHeight="1" x14ac:dyDescent="0.3">
      <c r="A17" s="21" t="s">
        <v>214</v>
      </c>
      <c r="B17" s="22" t="s">
        <v>215</v>
      </c>
      <c r="C17" s="23">
        <v>999508.16</v>
      </c>
      <c r="D17" s="23">
        <v>1217987.51</v>
      </c>
      <c r="E17" s="23">
        <v>1059550.71</v>
      </c>
      <c r="F17" s="18">
        <v>106.01</v>
      </c>
      <c r="G17" s="23">
        <v>86.99</v>
      </c>
    </row>
    <row r="18" spans="1:7" ht="25.5" customHeight="1" x14ac:dyDescent="0.3">
      <c r="A18" s="21" t="s">
        <v>216</v>
      </c>
      <c r="B18" s="22" t="s">
        <v>217</v>
      </c>
      <c r="C18" s="23">
        <v>1660.58</v>
      </c>
      <c r="D18" s="23">
        <v>196.44</v>
      </c>
      <c r="E18" s="23">
        <v>7616.27</v>
      </c>
      <c r="F18" s="18">
        <v>458.65</v>
      </c>
      <c r="G18" s="23">
        <v>3877.15</v>
      </c>
    </row>
    <row r="19" spans="1:7" ht="25.5" customHeight="1" x14ac:dyDescent="0.3">
      <c r="A19" s="30" t="s">
        <v>32</v>
      </c>
      <c r="B19" s="31" t="s">
        <v>218</v>
      </c>
      <c r="C19" s="27">
        <v>0</v>
      </c>
      <c r="D19" s="27">
        <v>960</v>
      </c>
      <c r="E19" s="27">
        <v>760</v>
      </c>
      <c r="F19" s="27">
        <v>0</v>
      </c>
      <c r="G19" s="27">
        <v>79.17</v>
      </c>
    </row>
    <row r="20" spans="1:7" ht="25.5" customHeight="1" x14ac:dyDescent="0.3">
      <c r="A20" s="21" t="s">
        <v>219</v>
      </c>
      <c r="B20" s="22" t="s">
        <v>218</v>
      </c>
      <c r="C20" s="23">
        <v>0</v>
      </c>
      <c r="D20" s="23">
        <v>960</v>
      </c>
      <c r="E20" s="23">
        <v>760</v>
      </c>
      <c r="F20" s="18">
        <v>0</v>
      </c>
      <c r="G20" s="23">
        <v>79.17</v>
      </c>
    </row>
    <row r="21" spans="1:7" ht="42.75" customHeight="1" x14ac:dyDescent="0.3">
      <c r="A21" s="30" t="s">
        <v>220</v>
      </c>
      <c r="B21" s="31" t="s">
        <v>221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42.75" customHeight="1" x14ac:dyDescent="0.3">
      <c r="A22" s="21" t="s">
        <v>222</v>
      </c>
      <c r="B22" s="22" t="s">
        <v>221</v>
      </c>
      <c r="C22" s="23">
        <v>0</v>
      </c>
      <c r="D22" s="23">
        <v>0</v>
      </c>
      <c r="E22" s="23">
        <v>0</v>
      </c>
      <c r="F22" s="18">
        <v>0</v>
      </c>
      <c r="G22" s="23">
        <v>0</v>
      </c>
    </row>
    <row r="23" spans="1:7" ht="15" customHeight="1" x14ac:dyDescent="0.3">
      <c r="A23" s="79" t="s">
        <v>200</v>
      </c>
      <c r="B23" s="79"/>
      <c r="C23" s="79"/>
      <c r="D23" s="79"/>
      <c r="E23" s="79"/>
      <c r="F23" s="79"/>
      <c r="G23" s="79"/>
    </row>
    <row r="24" spans="1:7" ht="11.25" customHeight="1" x14ac:dyDescent="0.3"/>
    <row r="25" spans="1:7" ht="27.75" customHeight="1" x14ac:dyDescent="0.3">
      <c r="A25" s="76" t="s">
        <v>4</v>
      </c>
      <c r="B25" s="76"/>
      <c r="C25" s="13" t="s">
        <v>201</v>
      </c>
      <c r="D25" s="13" t="s">
        <v>202</v>
      </c>
      <c r="E25" s="13" t="s">
        <v>203</v>
      </c>
      <c r="F25" s="13" t="s">
        <v>204</v>
      </c>
      <c r="G25" s="13" t="s">
        <v>9</v>
      </c>
    </row>
    <row r="26" spans="1:7" ht="11.25" customHeight="1" x14ac:dyDescent="0.3">
      <c r="A26" s="72">
        <v>1</v>
      </c>
      <c r="B26" s="72"/>
      <c r="C26" s="15">
        <v>2</v>
      </c>
      <c r="D26" s="15">
        <v>3</v>
      </c>
      <c r="E26" s="15">
        <v>4</v>
      </c>
      <c r="F26" s="15">
        <v>5</v>
      </c>
      <c r="G26" s="15">
        <v>6</v>
      </c>
    </row>
    <row r="27" spans="1:7" ht="25.5" customHeight="1" x14ac:dyDescent="0.3">
      <c r="A27" s="16"/>
      <c r="B27" s="17" t="s">
        <v>86</v>
      </c>
      <c r="C27" s="18">
        <v>1055506.1000000001</v>
      </c>
      <c r="D27" s="18">
        <v>1264399.6000000001</v>
      </c>
      <c r="E27" s="18">
        <v>1176421.8400000001</v>
      </c>
      <c r="F27" s="19">
        <v>111.46</v>
      </c>
      <c r="G27" s="19">
        <v>93.04</v>
      </c>
    </row>
    <row r="28" spans="1:7" ht="25.5" customHeight="1" x14ac:dyDescent="0.3">
      <c r="A28" s="30" t="s">
        <v>205</v>
      </c>
      <c r="B28" s="31" t="s">
        <v>206</v>
      </c>
      <c r="C28" s="27">
        <v>0</v>
      </c>
      <c r="D28" s="27">
        <v>1000</v>
      </c>
      <c r="E28" s="27">
        <v>396.63</v>
      </c>
      <c r="F28" s="27">
        <v>0</v>
      </c>
      <c r="G28" s="27">
        <v>39.659999999999997</v>
      </c>
    </row>
    <row r="29" spans="1:7" ht="25.5" customHeight="1" x14ac:dyDescent="0.3">
      <c r="A29" s="21" t="s">
        <v>207</v>
      </c>
      <c r="B29" s="22" t="s">
        <v>206</v>
      </c>
      <c r="C29" s="23">
        <v>0</v>
      </c>
      <c r="D29" s="23">
        <v>1000</v>
      </c>
      <c r="E29" s="23">
        <v>396.63</v>
      </c>
      <c r="F29" s="18">
        <v>0</v>
      </c>
      <c r="G29" s="23">
        <v>39.659999999999997</v>
      </c>
    </row>
    <row r="30" spans="1:7" ht="25.5" customHeight="1" x14ac:dyDescent="0.3">
      <c r="A30" s="30" t="s">
        <v>87</v>
      </c>
      <c r="B30" s="31" t="s">
        <v>208</v>
      </c>
      <c r="C30" s="27">
        <v>2431.69</v>
      </c>
      <c r="D30" s="27">
        <v>1223.8800000000001</v>
      </c>
      <c r="E30" s="27">
        <v>13</v>
      </c>
      <c r="F30" s="27">
        <v>0.53</v>
      </c>
      <c r="G30" s="27">
        <v>1.06</v>
      </c>
    </row>
    <row r="31" spans="1:7" ht="25.5" customHeight="1" x14ac:dyDescent="0.3">
      <c r="A31" s="21" t="s">
        <v>89</v>
      </c>
      <c r="B31" s="22" t="s">
        <v>208</v>
      </c>
      <c r="C31" s="23">
        <v>2431.69</v>
      </c>
      <c r="D31" s="23">
        <v>1223.8800000000001</v>
      </c>
      <c r="E31" s="23">
        <v>13</v>
      </c>
      <c r="F31" s="18">
        <v>0.53</v>
      </c>
      <c r="G31" s="23">
        <v>1.06</v>
      </c>
    </row>
    <row r="32" spans="1:7" ht="25.5" customHeight="1" x14ac:dyDescent="0.3">
      <c r="A32" s="30" t="s">
        <v>181</v>
      </c>
      <c r="B32" s="31" t="s">
        <v>209</v>
      </c>
      <c r="C32" s="27">
        <v>40293.89</v>
      </c>
      <c r="D32" s="27">
        <v>43031.77</v>
      </c>
      <c r="E32" s="27">
        <v>41120.75</v>
      </c>
      <c r="F32" s="27">
        <v>102.05</v>
      </c>
      <c r="G32" s="27">
        <v>95.56</v>
      </c>
    </row>
    <row r="33" spans="1:7" ht="25.5" customHeight="1" x14ac:dyDescent="0.3">
      <c r="A33" s="21" t="s">
        <v>210</v>
      </c>
      <c r="B33" s="22" t="s">
        <v>211</v>
      </c>
      <c r="C33" s="23">
        <v>40293.89</v>
      </c>
      <c r="D33" s="23">
        <v>43031.77</v>
      </c>
      <c r="E33" s="23">
        <v>41120.75</v>
      </c>
      <c r="F33" s="18">
        <v>102.05</v>
      </c>
      <c r="G33" s="23">
        <v>95.56</v>
      </c>
    </row>
    <row r="34" spans="1:7" ht="25.5" customHeight="1" x14ac:dyDescent="0.3">
      <c r="A34" s="30" t="s">
        <v>212</v>
      </c>
      <c r="B34" s="31" t="s">
        <v>213</v>
      </c>
      <c r="C34" s="27">
        <v>1012605.52</v>
      </c>
      <c r="D34" s="27">
        <v>1218183.95</v>
      </c>
      <c r="E34" s="27">
        <v>1134251.46</v>
      </c>
      <c r="F34" s="27">
        <v>112.01</v>
      </c>
      <c r="G34" s="27">
        <v>93.11</v>
      </c>
    </row>
    <row r="35" spans="1:7" ht="25.5" customHeight="1" x14ac:dyDescent="0.3">
      <c r="A35" s="21" t="s">
        <v>214</v>
      </c>
      <c r="B35" s="22" t="s">
        <v>215</v>
      </c>
      <c r="C35" s="23">
        <v>1008291</v>
      </c>
      <c r="D35" s="23">
        <v>1217987.51</v>
      </c>
      <c r="E35" s="23">
        <v>1134090.9099999999</v>
      </c>
      <c r="F35" s="18">
        <v>112.48</v>
      </c>
      <c r="G35" s="23">
        <v>93.11</v>
      </c>
    </row>
    <row r="36" spans="1:7" ht="25.5" customHeight="1" x14ac:dyDescent="0.3">
      <c r="A36" s="21" t="s">
        <v>216</v>
      </c>
      <c r="B36" s="22" t="s">
        <v>217</v>
      </c>
      <c r="C36" s="23">
        <v>4314.5200000000004</v>
      </c>
      <c r="D36" s="23">
        <v>196.44</v>
      </c>
      <c r="E36" s="23">
        <v>160.55000000000001</v>
      </c>
      <c r="F36" s="18">
        <v>3.72</v>
      </c>
      <c r="G36" s="23">
        <v>81.73</v>
      </c>
    </row>
    <row r="37" spans="1:7" ht="25.5" customHeight="1" x14ac:dyDescent="0.3">
      <c r="A37" s="30" t="s">
        <v>32</v>
      </c>
      <c r="B37" s="31" t="s">
        <v>218</v>
      </c>
      <c r="C37" s="27">
        <v>175</v>
      </c>
      <c r="D37" s="27">
        <v>960</v>
      </c>
      <c r="E37" s="27">
        <v>640</v>
      </c>
      <c r="F37" s="27">
        <v>365.71</v>
      </c>
      <c r="G37" s="27">
        <v>66.67</v>
      </c>
    </row>
    <row r="38" spans="1:7" ht="25.5" customHeight="1" x14ac:dyDescent="0.3">
      <c r="A38" s="21" t="s">
        <v>219</v>
      </c>
      <c r="B38" s="22" t="s">
        <v>218</v>
      </c>
      <c r="C38" s="23">
        <v>175</v>
      </c>
      <c r="D38" s="23">
        <v>960</v>
      </c>
      <c r="E38" s="23">
        <v>640</v>
      </c>
      <c r="F38" s="18">
        <v>365.71</v>
      </c>
      <c r="G38" s="23">
        <v>66.67</v>
      </c>
    </row>
    <row r="39" spans="1:7" ht="42.75" customHeight="1" x14ac:dyDescent="0.3">
      <c r="A39" s="30" t="s">
        <v>220</v>
      </c>
      <c r="B39" s="31" t="s">
        <v>221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</row>
    <row r="40" spans="1:7" ht="42.75" customHeight="1" x14ac:dyDescent="0.3">
      <c r="A40" s="21" t="s">
        <v>222</v>
      </c>
      <c r="B40" s="22" t="s">
        <v>221</v>
      </c>
      <c r="C40" s="23">
        <v>0</v>
      </c>
      <c r="D40" s="23">
        <v>0</v>
      </c>
      <c r="E40" s="23">
        <v>0</v>
      </c>
      <c r="F40" s="18">
        <v>0</v>
      </c>
      <c r="G40" s="23">
        <v>0</v>
      </c>
    </row>
  </sheetData>
  <mergeCells count="7">
    <mergeCell ref="A26:B26"/>
    <mergeCell ref="A1:G1"/>
    <mergeCell ref="A3:G3"/>
    <mergeCell ref="A5:B5"/>
    <mergeCell ref="A6:B6"/>
    <mergeCell ref="A23:G23"/>
    <mergeCell ref="A25:B25"/>
  </mergeCells>
  <pageMargins left="0.66535431146621704" right="0.61417323350906372" top="0.59055119752883911" bottom="0.59055119752883911" header="0.3" footer="0.3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E357A-72F9-411E-A338-AFF1BB986919}">
  <sheetPr>
    <outlinePr summaryBelow="0"/>
    <pageSetUpPr fitToPage="1"/>
  </sheetPr>
  <dimension ref="A1:J33"/>
  <sheetViews>
    <sheetView showGridLines="0" workbookViewId="0">
      <selection activeCell="J33" sqref="J33"/>
    </sheetView>
  </sheetViews>
  <sheetFormatPr defaultRowHeight="14.4" x14ac:dyDescent="0.3"/>
  <cols>
    <col min="1" max="1" width="37.6640625" customWidth="1"/>
    <col min="2" max="2" width="16.44140625" customWidth="1"/>
    <col min="3" max="3" width="16.5546875" customWidth="1"/>
    <col min="4" max="4" width="16.44140625" customWidth="1"/>
    <col min="5" max="6" width="6.88671875" customWidth="1"/>
  </cols>
  <sheetData>
    <row r="1" spans="1:6" ht="15" customHeight="1" x14ac:dyDescent="0.3">
      <c r="A1" s="80" t="s">
        <v>223</v>
      </c>
      <c r="B1" s="81"/>
      <c r="C1" s="81"/>
      <c r="D1" s="81"/>
      <c r="E1" s="81"/>
      <c r="F1" s="81"/>
    </row>
    <row r="2" spans="1:6" ht="12.75" customHeight="1" x14ac:dyDescent="0.3"/>
    <row r="3" spans="1:6" ht="32.25" customHeight="1" x14ac:dyDescent="0.3">
      <c r="A3" s="32" t="s">
        <v>4</v>
      </c>
      <c r="B3" s="13" t="s">
        <v>224</v>
      </c>
      <c r="C3" s="13" t="s">
        <v>6</v>
      </c>
      <c r="D3" s="13" t="s">
        <v>225</v>
      </c>
      <c r="E3" s="13" t="s">
        <v>18</v>
      </c>
      <c r="F3" s="13" t="s">
        <v>226</v>
      </c>
    </row>
    <row r="4" spans="1:6" ht="11.25" customHeight="1" x14ac:dyDescent="0.3">
      <c r="A4" s="33">
        <v>1</v>
      </c>
      <c r="B4" s="34">
        <v>2</v>
      </c>
      <c r="C4" s="34">
        <v>3</v>
      </c>
      <c r="D4" s="34">
        <v>4</v>
      </c>
      <c r="E4" s="34">
        <v>5</v>
      </c>
      <c r="F4" s="34">
        <v>6</v>
      </c>
    </row>
    <row r="5" spans="1:6" ht="18" customHeight="1" x14ac:dyDescent="0.3">
      <c r="A5" s="35" t="s">
        <v>86</v>
      </c>
      <c r="B5" s="36">
        <v>1055506.1000000001</v>
      </c>
      <c r="C5" s="36">
        <v>1264399.6000000001</v>
      </c>
      <c r="D5" s="36">
        <v>1176421.8400000001</v>
      </c>
      <c r="E5" s="36">
        <v>111.46</v>
      </c>
      <c r="F5" s="36">
        <v>93.04</v>
      </c>
    </row>
    <row r="6" spans="1:6" ht="18.75" customHeight="1" x14ac:dyDescent="0.3">
      <c r="A6" s="37" t="s">
        <v>227</v>
      </c>
      <c r="B6" s="36">
        <v>1055506.1000000001</v>
      </c>
      <c r="C6" s="36">
        <v>1264399.6000000001</v>
      </c>
      <c r="D6" s="36">
        <v>1176421.8400000001</v>
      </c>
      <c r="E6" s="36">
        <v>111.46</v>
      </c>
      <c r="F6" s="36">
        <v>93.04</v>
      </c>
    </row>
    <row r="7" spans="1:6" ht="18" customHeight="1" x14ac:dyDescent="0.3">
      <c r="A7" s="38" t="s">
        <v>228</v>
      </c>
      <c r="B7" s="39">
        <v>1055506.1000000001</v>
      </c>
      <c r="C7" s="39">
        <v>1262988.49</v>
      </c>
      <c r="D7" s="39">
        <v>1175644.47</v>
      </c>
      <c r="E7" s="39">
        <v>111.38</v>
      </c>
      <c r="F7" s="39">
        <v>93.08</v>
      </c>
    </row>
    <row r="8" spans="1:6" ht="18" customHeight="1" x14ac:dyDescent="0.3">
      <c r="A8" s="38" t="s">
        <v>229</v>
      </c>
      <c r="B8" s="39">
        <v>0</v>
      </c>
      <c r="C8" s="39">
        <v>1411.11</v>
      </c>
      <c r="D8" s="39">
        <v>777.37</v>
      </c>
      <c r="E8" s="39"/>
      <c r="F8" s="39">
        <v>55.09</v>
      </c>
    </row>
    <row r="33" spans="10:10" x14ac:dyDescent="0.3">
      <c r="J33" t="s">
        <v>292</v>
      </c>
    </row>
  </sheetData>
  <mergeCells count="1">
    <mergeCell ref="A1:F1"/>
  </mergeCells>
  <pageMargins left="0.57480317354202271" right="0.33464565873146057" top="0.75" bottom="1" header="0.3" footer="0.3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8812F-BBDB-455D-A794-6795172F16B5}">
  <sheetPr>
    <outlinePr summaryBelow="0"/>
    <pageSetUpPr fitToPage="1"/>
  </sheetPr>
  <dimension ref="A1:G10"/>
  <sheetViews>
    <sheetView showGridLines="0" workbookViewId="0">
      <selection activeCell="K38" sqref="K38"/>
    </sheetView>
  </sheetViews>
  <sheetFormatPr defaultRowHeight="14.4" x14ac:dyDescent="0.3"/>
  <cols>
    <col min="1" max="1" width="5.5546875" customWidth="1"/>
    <col min="2" max="2" width="32.109375" customWidth="1"/>
    <col min="3" max="3" width="16.44140625" customWidth="1"/>
    <col min="4" max="4" width="16.5546875" customWidth="1"/>
    <col min="5" max="5" width="16.44140625" customWidth="1"/>
    <col min="6" max="7" width="6.88671875" customWidth="1"/>
  </cols>
  <sheetData>
    <row r="1" spans="1:7" ht="16.5" customHeight="1" x14ac:dyDescent="0.3">
      <c r="A1" s="82" t="s">
        <v>230</v>
      </c>
      <c r="B1" s="83"/>
      <c r="C1" s="83"/>
      <c r="D1" s="83"/>
      <c r="E1" s="83"/>
      <c r="F1" s="83"/>
      <c r="G1" s="83"/>
    </row>
    <row r="2" spans="1:7" ht="12.75" customHeight="1" x14ac:dyDescent="0.3"/>
    <row r="3" spans="1:7" ht="15.75" customHeight="1" x14ac:dyDescent="0.3">
      <c r="A3" s="84" t="s">
        <v>231</v>
      </c>
      <c r="B3" s="79"/>
      <c r="C3" s="79"/>
      <c r="D3" s="79"/>
      <c r="E3" s="79"/>
      <c r="F3" s="79"/>
      <c r="G3" s="79"/>
    </row>
    <row r="4" spans="1:7" ht="12.75" customHeight="1" x14ac:dyDescent="0.3"/>
    <row r="5" spans="1:7" ht="32.25" customHeight="1" x14ac:dyDescent="0.3">
      <c r="A5" s="76" t="s">
        <v>4</v>
      </c>
      <c r="B5" s="76"/>
      <c r="C5" s="13" t="s">
        <v>201</v>
      </c>
      <c r="D5" s="13" t="s">
        <v>6</v>
      </c>
      <c r="E5" s="13" t="s">
        <v>203</v>
      </c>
      <c r="F5" s="13" t="s">
        <v>204</v>
      </c>
      <c r="G5" s="13" t="s">
        <v>9</v>
      </c>
    </row>
    <row r="6" spans="1:7" ht="11.25" customHeight="1" x14ac:dyDescent="0.3">
      <c r="A6" s="72">
        <v>1</v>
      </c>
      <c r="B6" s="72"/>
      <c r="C6" s="15">
        <v>2</v>
      </c>
      <c r="D6" s="15">
        <v>3</v>
      </c>
      <c r="E6" s="15">
        <v>4</v>
      </c>
      <c r="F6" s="15">
        <v>5</v>
      </c>
      <c r="G6" s="15">
        <v>6</v>
      </c>
    </row>
    <row r="7" spans="1:7" ht="18" customHeight="1" x14ac:dyDescent="0.3">
      <c r="A7" s="35"/>
      <c r="B7" s="40"/>
      <c r="C7" s="36"/>
      <c r="D7" s="36"/>
      <c r="E7" s="36"/>
      <c r="F7" s="41"/>
      <c r="G7" s="41"/>
    </row>
    <row r="8" spans="1:7" ht="18" customHeight="1" x14ac:dyDescent="0.3">
      <c r="A8" s="35"/>
      <c r="B8" s="40"/>
      <c r="C8" s="36"/>
      <c r="D8" s="36"/>
      <c r="E8" s="36"/>
      <c r="F8" s="41"/>
      <c r="G8" s="41"/>
    </row>
    <row r="9" spans="1:7" ht="18" customHeight="1" x14ac:dyDescent="0.3">
      <c r="A9" s="42"/>
      <c r="B9" s="43"/>
      <c r="C9" s="8"/>
      <c r="D9" s="44"/>
      <c r="E9" s="8"/>
      <c r="F9" s="44"/>
      <c r="G9" s="41"/>
    </row>
    <row r="10" spans="1:7" ht="18" customHeight="1" x14ac:dyDescent="0.3">
      <c r="A10" s="42"/>
      <c r="B10" s="43"/>
      <c r="C10" s="8"/>
      <c r="D10" s="44"/>
      <c r="E10" s="8"/>
      <c r="F10" s="44"/>
      <c r="G10" s="44"/>
    </row>
  </sheetData>
  <mergeCells count="4">
    <mergeCell ref="A1:G1"/>
    <mergeCell ref="A3:G3"/>
    <mergeCell ref="A5:B5"/>
    <mergeCell ref="A6:B6"/>
  </mergeCells>
  <pageMargins left="0.57480317354202271" right="0.33464565873146057" top="0.75" bottom="1" header="0.3" footer="0.3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CA677-0C83-49B1-B939-E655D8FF29B1}">
  <sheetPr>
    <outlinePr summaryBelow="0"/>
    <pageSetUpPr fitToPage="1"/>
  </sheetPr>
  <dimension ref="A1:G9"/>
  <sheetViews>
    <sheetView showGridLines="0" workbookViewId="0">
      <selection activeCell="M36" sqref="M36"/>
    </sheetView>
  </sheetViews>
  <sheetFormatPr defaultRowHeight="14.4" x14ac:dyDescent="0.3"/>
  <cols>
    <col min="1" max="1" width="4.5546875" customWidth="1"/>
    <col min="2" max="2" width="24.44140625" customWidth="1"/>
    <col min="3" max="3" width="17.5546875" customWidth="1"/>
    <col min="4" max="5" width="17.6640625" customWidth="1"/>
    <col min="6" max="6" width="7.44140625" customWidth="1"/>
    <col min="7" max="7" width="6.33203125" customWidth="1"/>
  </cols>
  <sheetData>
    <row r="1" spans="1:7" ht="15" customHeight="1" x14ac:dyDescent="0.3">
      <c r="A1" s="77" t="s">
        <v>232</v>
      </c>
      <c r="B1" s="78"/>
      <c r="C1" s="78"/>
      <c r="D1" s="78"/>
      <c r="E1" s="78"/>
      <c r="F1" s="78"/>
      <c r="G1" s="78"/>
    </row>
    <row r="2" spans="1:7" ht="1.5" customHeight="1" x14ac:dyDescent="0.3"/>
    <row r="3" spans="1:7" ht="15" customHeight="1" x14ac:dyDescent="0.3">
      <c r="A3" s="79" t="s">
        <v>200</v>
      </c>
      <c r="B3" s="79"/>
      <c r="C3" s="79"/>
      <c r="D3" s="79"/>
      <c r="E3" s="79"/>
      <c r="F3" s="79"/>
      <c r="G3" s="79"/>
    </row>
    <row r="4" spans="1:7" ht="11.25" customHeight="1" x14ac:dyDescent="0.3"/>
    <row r="5" spans="1:7" ht="27.75" customHeight="1" x14ac:dyDescent="0.3">
      <c r="A5" s="76" t="s">
        <v>4</v>
      </c>
      <c r="B5" s="76"/>
      <c r="C5" s="13" t="s">
        <v>201</v>
      </c>
      <c r="D5" s="13" t="s">
        <v>202</v>
      </c>
      <c r="E5" s="13" t="s">
        <v>203</v>
      </c>
      <c r="F5" s="13" t="s">
        <v>204</v>
      </c>
      <c r="G5" s="13" t="s">
        <v>9</v>
      </c>
    </row>
    <row r="6" spans="1:7" ht="11.25" customHeight="1" x14ac:dyDescent="0.3">
      <c r="A6" s="72">
        <v>1</v>
      </c>
      <c r="B6" s="72"/>
      <c r="C6" s="15">
        <v>2</v>
      </c>
      <c r="D6" s="15">
        <v>3</v>
      </c>
      <c r="E6" s="15">
        <v>4</v>
      </c>
      <c r="F6" s="15">
        <v>5</v>
      </c>
      <c r="G6" s="15">
        <v>6</v>
      </c>
    </row>
    <row r="7" spans="1:7" ht="25.5" customHeight="1" x14ac:dyDescent="0.3">
      <c r="A7" s="16"/>
      <c r="B7" s="17" t="s">
        <v>86</v>
      </c>
      <c r="C7" s="18"/>
      <c r="D7" s="18"/>
      <c r="E7" s="18"/>
      <c r="F7" s="19"/>
      <c r="G7" s="19"/>
    </row>
    <row r="8" spans="1:7" ht="25.5" customHeight="1" x14ac:dyDescent="0.3">
      <c r="A8" s="25"/>
      <c r="B8" s="26"/>
      <c r="C8" s="27"/>
      <c r="D8" s="27"/>
      <c r="E8" s="27"/>
      <c r="F8" s="27"/>
      <c r="G8" s="27"/>
    </row>
    <row r="9" spans="1:7" ht="25.5" customHeight="1" x14ac:dyDescent="0.3">
      <c r="A9" s="28"/>
      <c r="B9" s="29"/>
      <c r="C9" s="23"/>
      <c r="D9" s="23"/>
      <c r="E9" s="23"/>
      <c r="F9" s="18"/>
      <c r="G9" s="23"/>
    </row>
  </sheetData>
  <mergeCells count="4">
    <mergeCell ref="A1:G1"/>
    <mergeCell ref="A3:G3"/>
    <mergeCell ref="A5:B5"/>
    <mergeCell ref="A6:B6"/>
  </mergeCells>
  <pageMargins left="0.66535431146621704" right="0.61417323350906372" top="0.59055119752883911" bottom="0.59055119752883911" header="0.3" footer="0.3"/>
  <pageSetup paperSize="9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58B69-E000-492D-AAD8-F9BE84BFD5FE}">
  <sheetPr>
    <outlinePr summaryBelow="0"/>
    <pageSetUpPr fitToPage="1"/>
  </sheetPr>
  <dimension ref="A1:G19"/>
  <sheetViews>
    <sheetView showGridLines="0" workbookViewId="0">
      <selection activeCell="G10" sqref="G10"/>
    </sheetView>
  </sheetViews>
  <sheetFormatPr defaultRowHeight="14.4" x14ac:dyDescent="0.3"/>
  <cols>
    <col min="1" max="1" width="5.5546875" customWidth="1"/>
    <col min="2" max="2" width="32.109375" customWidth="1"/>
    <col min="3" max="3" width="16.44140625" customWidth="1"/>
    <col min="4" max="4" width="16.5546875" customWidth="1"/>
    <col min="5" max="5" width="16.44140625" customWidth="1"/>
    <col min="6" max="7" width="6.88671875" customWidth="1"/>
  </cols>
  <sheetData>
    <row r="1" spans="1:7" ht="15" customHeight="1" x14ac:dyDescent="0.3">
      <c r="A1" s="86" t="s">
        <v>233</v>
      </c>
      <c r="B1" s="87"/>
      <c r="C1" s="87"/>
      <c r="D1" s="87"/>
      <c r="E1" s="87"/>
      <c r="F1" s="87"/>
      <c r="G1" s="87"/>
    </row>
    <row r="2" spans="1:7" ht="15.75" customHeight="1" x14ac:dyDescent="0.3"/>
    <row r="3" spans="1:7" ht="12" customHeight="1" x14ac:dyDescent="0.3">
      <c r="A3" s="79"/>
      <c r="B3" s="79"/>
      <c r="C3" s="79"/>
      <c r="D3" s="79"/>
      <c r="E3" s="79"/>
      <c r="F3" s="79"/>
      <c r="G3" s="79"/>
    </row>
    <row r="4" spans="1:7" ht="33" customHeight="1" x14ac:dyDescent="0.3">
      <c r="A4" s="76" t="s">
        <v>4</v>
      </c>
      <c r="B4" s="76"/>
      <c r="C4" s="13" t="s">
        <v>201</v>
      </c>
      <c r="D4" s="13" t="s">
        <v>6</v>
      </c>
      <c r="E4" s="13" t="s">
        <v>203</v>
      </c>
      <c r="F4" s="13" t="s">
        <v>204</v>
      </c>
      <c r="G4" s="13" t="s">
        <v>9</v>
      </c>
    </row>
    <row r="5" spans="1:7" ht="11.25" customHeight="1" x14ac:dyDescent="0.3">
      <c r="A5" s="72">
        <v>1</v>
      </c>
      <c r="B5" s="72"/>
      <c r="C5" s="54">
        <v>2</v>
      </c>
      <c r="D5" s="54">
        <v>3</v>
      </c>
      <c r="E5" s="54">
        <v>4</v>
      </c>
      <c r="F5" s="15">
        <v>5</v>
      </c>
      <c r="G5" s="15">
        <v>6</v>
      </c>
    </row>
    <row r="6" spans="1:7" ht="18" customHeight="1" x14ac:dyDescent="0.3">
      <c r="A6" s="37" t="s">
        <v>234</v>
      </c>
      <c r="B6" s="53" t="s">
        <v>235</v>
      </c>
      <c r="C6" s="55">
        <v>0</v>
      </c>
      <c r="D6" s="55">
        <v>0</v>
      </c>
      <c r="E6" s="55">
        <v>0</v>
      </c>
      <c r="F6" s="41"/>
      <c r="G6" s="41"/>
    </row>
    <row r="7" spans="1:7" ht="18" customHeight="1" x14ac:dyDescent="0.3">
      <c r="A7" s="37" t="s">
        <v>236</v>
      </c>
      <c r="B7" s="53" t="s">
        <v>237</v>
      </c>
      <c r="C7" s="55">
        <v>0</v>
      </c>
      <c r="D7" s="55">
        <v>0</v>
      </c>
      <c r="E7" s="55">
        <v>0</v>
      </c>
      <c r="F7" s="41"/>
      <c r="G7" s="41"/>
    </row>
    <row r="8" spans="1:7" ht="18" customHeight="1" x14ac:dyDescent="0.3">
      <c r="A8" s="46" t="s">
        <v>238</v>
      </c>
      <c r="B8" s="50" t="s">
        <v>239</v>
      </c>
      <c r="C8" s="56">
        <v>104253.78</v>
      </c>
      <c r="D8" s="52">
        <v>0</v>
      </c>
      <c r="E8" s="52">
        <v>0</v>
      </c>
      <c r="F8" s="44">
        <f>E8/C8</f>
        <v>0</v>
      </c>
      <c r="G8" s="41">
        <v>0</v>
      </c>
    </row>
    <row r="9" spans="1:7" ht="18" customHeight="1" x14ac:dyDescent="0.3">
      <c r="A9" s="46" t="s">
        <v>240</v>
      </c>
      <c r="B9" s="50" t="s">
        <v>241</v>
      </c>
      <c r="C9" s="56">
        <f>C8</f>
        <v>104253.78</v>
      </c>
      <c r="D9" s="52">
        <v>0</v>
      </c>
      <c r="E9" s="52">
        <v>0</v>
      </c>
      <c r="F9" s="44">
        <f>E9/C9</f>
        <v>0</v>
      </c>
      <c r="G9" s="41">
        <v>0</v>
      </c>
    </row>
    <row r="10" spans="1:7" ht="12.75" customHeight="1" x14ac:dyDescent="0.3"/>
    <row r="11" spans="1:7" ht="12" customHeight="1" x14ac:dyDescent="0.3">
      <c r="A11" s="79"/>
      <c r="B11" s="79"/>
      <c r="C11" s="79"/>
      <c r="D11" s="79"/>
      <c r="E11" s="79"/>
      <c r="F11" s="79"/>
      <c r="G11" s="79"/>
    </row>
    <row r="12" spans="1:7" ht="33" customHeight="1" x14ac:dyDescent="0.3">
      <c r="A12" s="76" t="s">
        <v>4</v>
      </c>
      <c r="B12" s="76"/>
      <c r="C12" s="13" t="s">
        <v>201</v>
      </c>
      <c r="D12" s="13" t="s">
        <v>6</v>
      </c>
      <c r="E12" s="13" t="s">
        <v>203</v>
      </c>
      <c r="F12" s="13" t="s">
        <v>204</v>
      </c>
      <c r="G12" s="13" t="s">
        <v>9</v>
      </c>
    </row>
    <row r="13" spans="1:7" ht="11.25" customHeight="1" x14ac:dyDescent="0.3">
      <c r="A13" s="72">
        <v>1</v>
      </c>
      <c r="B13" s="72"/>
      <c r="C13" s="54">
        <v>2</v>
      </c>
      <c r="D13" s="54">
        <v>3</v>
      </c>
      <c r="E13" s="54">
        <v>4</v>
      </c>
      <c r="F13" s="15">
        <v>5</v>
      </c>
      <c r="G13" s="15">
        <v>6</v>
      </c>
    </row>
    <row r="14" spans="1:7" ht="18" customHeight="1" x14ac:dyDescent="0.3">
      <c r="A14" s="37" t="s">
        <v>234</v>
      </c>
      <c r="B14" s="53" t="s">
        <v>235</v>
      </c>
      <c r="C14" s="55">
        <v>0</v>
      </c>
      <c r="D14" s="55">
        <v>0</v>
      </c>
      <c r="E14" s="55">
        <v>0</v>
      </c>
      <c r="F14" s="41"/>
      <c r="G14" s="41"/>
    </row>
    <row r="15" spans="1:7" ht="18" customHeight="1" x14ac:dyDescent="0.3">
      <c r="A15" s="37" t="s">
        <v>236</v>
      </c>
      <c r="B15" s="53" t="s">
        <v>237</v>
      </c>
      <c r="C15" s="55">
        <v>0</v>
      </c>
      <c r="D15" s="55">
        <v>0</v>
      </c>
      <c r="E15" s="55">
        <v>0</v>
      </c>
      <c r="F15" s="51"/>
      <c r="G15" s="41"/>
    </row>
    <row r="16" spans="1:7" ht="18" customHeight="1" x14ac:dyDescent="0.3">
      <c r="A16" s="46" t="s">
        <v>238</v>
      </c>
      <c r="B16" s="50" t="s">
        <v>239</v>
      </c>
      <c r="C16" s="56">
        <v>109105.62</v>
      </c>
      <c r="D16" s="56">
        <v>-15143.27</v>
      </c>
      <c r="E16" s="56">
        <v>72178.490000000005</v>
      </c>
      <c r="F16" s="57">
        <f>E16/C16-100</f>
        <v>-99.338453051272708</v>
      </c>
      <c r="G16" s="58">
        <f>E16/D16</f>
        <v>-4.7663741054607094</v>
      </c>
    </row>
    <row r="17" spans="1:7" ht="18" customHeight="1" x14ac:dyDescent="0.3">
      <c r="A17" s="46" t="s">
        <v>242</v>
      </c>
      <c r="B17" s="50" t="s">
        <v>243</v>
      </c>
      <c r="C17" s="56">
        <f>C16</f>
        <v>109105.62</v>
      </c>
      <c r="D17" s="52">
        <v>-15143.27</v>
      </c>
      <c r="E17" s="56">
        <v>72178.490000000005</v>
      </c>
      <c r="F17" s="57">
        <f>E17/C17-100</f>
        <v>-99.338453051272708</v>
      </c>
      <c r="G17" s="58">
        <f>E17/D17</f>
        <v>-4.7663741054607094</v>
      </c>
    </row>
    <row r="18" spans="1:7" ht="19.5" customHeight="1" x14ac:dyDescent="0.3"/>
    <row r="19" spans="1:7" ht="18" customHeight="1" x14ac:dyDescent="0.3">
      <c r="A19" s="85" t="s">
        <v>244</v>
      </c>
      <c r="B19" s="85"/>
      <c r="C19" s="18">
        <f>C9-C17</f>
        <v>-4851.8399999999965</v>
      </c>
      <c r="D19" s="52">
        <v>-15143.27</v>
      </c>
      <c r="E19" s="18">
        <f t="shared" ref="E19:F19" si="0">E9-E17</f>
        <v>-72178.490000000005</v>
      </c>
      <c r="F19" s="18">
        <f t="shared" si="0"/>
        <v>99.338453051272708</v>
      </c>
      <c r="G19" s="18">
        <f>E19/D19</f>
        <v>4.7663741054607094</v>
      </c>
    </row>
  </sheetData>
  <mergeCells count="8">
    <mergeCell ref="A13:B13"/>
    <mergeCell ref="A19:B19"/>
    <mergeCell ref="A1:G1"/>
    <mergeCell ref="A3:G3"/>
    <mergeCell ref="A4:B4"/>
    <mergeCell ref="A5:B5"/>
    <mergeCell ref="A11:G11"/>
    <mergeCell ref="A12:B12"/>
  </mergeCells>
  <pageMargins left="0.57480317354202271" right="0.33464565873146057" top="0.75" bottom="1" header="0.3" footer="0.3"/>
  <pageSetup paperSize="9" scale="9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6697-CA7D-450E-B0F7-1B6C585C7119}">
  <sheetPr>
    <outlinePr summaryBelow="0"/>
    <pageSetUpPr fitToPage="1"/>
  </sheetPr>
  <dimension ref="A1:G153"/>
  <sheetViews>
    <sheetView showGridLines="0" topLeftCell="A34" workbookViewId="0">
      <selection activeCell="J21" sqref="J21"/>
    </sheetView>
  </sheetViews>
  <sheetFormatPr defaultRowHeight="14.4" x14ac:dyDescent="0.3"/>
  <cols>
    <col min="1" max="1" width="0.33203125" customWidth="1"/>
    <col min="2" max="2" width="19.6640625" customWidth="1"/>
    <col min="3" max="3" width="35.109375" customWidth="1"/>
    <col min="4" max="4" width="15.88671875" customWidth="1"/>
    <col min="5" max="5" width="16" customWidth="1"/>
    <col min="6" max="6" width="7.44140625" customWidth="1"/>
    <col min="7" max="7" width="0.33203125" customWidth="1"/>
  </cols>
  <sheetData>
    <row r="1" spans="1:7" ht="42" customHeight="1" x14ac:dyDescent="0.3">
      <c r="B1" s="91" t="s">
        <v>245</v>
      </c>
      <c r="C1" s="70"/>
      <c r="D1" s="70"/>
      <c r="E1" s="70"/>
      <c r="F1" s="70"/>
      <c r="G1" s="70"/>
    </row>
    <row r="2" spans="1:7" ht="20.25" customHeight="1" x14ac:dyDescent="0.3"/>
    <row r="3" spans="1:7" ht="27.75" customHeight="1" x14ac:dyDescent="0.3">
      <c r="A3" s="76" t="s">
        <v>4</v>
      </c>
      <c r="B3" s="76"/>
      <c r="C3" s="76"/>
      <c r="D3" s="13" t="s">
        <v>6</v>
      </c>
      <c r="E3" s="13" t="s">
        <v>225</v>
      </c>
      <c r="F3" s="13" t="s">
        <v>246</v>
      </c>
    </row>
    <row r="4" spans="1:7" ht="15.75" customHeight="1" x14ac:dyDescent="0.3">
      <c r="A4" s="92">
        <v>1</v>
      </c>
      <c r="B4" s="92"/>
      <c r="C4" s="92"/>
      <c r="D4" s="48">
        <v>2</v>
      </c>
      <c r="E4" s="48">
        <v>3</v>
      </c>
      <c r="F4" s="48">
        <v>4</v>
      </c>
    </row>
    <row r="5" spans="1:7" ht="16.5" customHeight="1" x14ac:dyDescent="0.3">
      <c r="A5" s="93" t="s">
        <v>247</v>
      </c>
      <c r="B5" s="93"/>
      <c r="C5" s="93"/>
      <c r="D5" s="36">
        <v>1264399.6000000001</v>
      </c>
      <c r="E5" s="36">
        <v>1176421.8400000001</v>
      </c>
      <c r="F5" s="36">
        <v>93.04</v>
      </c>
    </row>
    <row r="6" spans="1:7" ht="25.5" customHeight="1" x14ac:dyDescent="0.3">
      <c r="A6" s="90" t="s">
        <v>248</v>
      </c>
      <c r="B6" s="90"/>
      <c r="C6" s="45" t="s">
        <v>249</v>
      </c>
      <c r="D6" s="36">
        <v>1264399.6000000001</v>
      </c>
      <c r="E6" s="36">
        <v>1176421.8400000001</v>
      </c>
      <c r="F6" s="36">
        <v>93.04</v>
      </c>
    </row>
    <row r="7" spans="1:7" ht="25.5" customHeight="1" x14ac:dyDescent="0.3">
      <c r="A7" s="90" t="s">
        <v>250</v>
      </c>
      <c r="B7" s="90"/>
      <c r="C7" s="45" t="s">
        <v>206</v>
      </c>
      <c r="D7" s="36">
        <v>1000</v>
      </c>
      <c r="E7" s="36">
        <v>396.63</v>
      </c>
      <c r="F7" s="36">
        <v>39.659999999999997</v>
      </c>
    </row>
    <row r="8" spans="1:7" ht="25.5" customHeight="1" x14ac:dyDescent="0.3">
      <c r="A8" s="90" t="s">
        <v>251</v>
      </c>
      <c r="B8" s="90"/>
      <c r="C8" s="45" t="s">
        <v>208</v>
      </c>
      <c r="D8" s="36">
        <v>1223.8800000000001</v>
      </c>
      <c r="E8" s="36">
        <v>13</v>
      </c>
      <c r="F8" s="36">
        <v>1.06</v>
      </c>
    </row>
    <row r="9" spans="1:7" ht="25.5" customHeight="1" x14ac:dyDescent="0.3">
      <c r="A9" s="90" t="s">
        <v>252</v>
      </c>
      <c r="B9" s="90"/>
      <c r="C9" s="45" t="s">
        <v>209</v>
      </c>
      <c r="D9" s="36">
        <v>43031.77</v>
      </c>
      <c r="E9" s="36">
        <v>41120.75</v>
      </c>
      <c r="F9" s="36">
        <v>95.56</v>
      </c>
    </row>
    <row r="10" spans="1:7" ht="25.5" customHeight="1" x14ac:dyDescent="0.3">
      <c r="A10" s="90" t="s">
        <v>253</v>
      </c>
      <c r="B10" s="90"/>
      <c r="C10" s="45" t="s">
        <v>213</v>
      </c>
      <c r="D10" s="36">
        <v>1218183.95</v>
      </c>
      <c r="E10" s="36">
        <v>1134251.46</v>
      </c>
      <c r="F10" s="36">
        <v>93.11</v>
      </c>
    </row>
    <row r="11" spans="1:7" ht="25.5" customHeight="1" x14ac:dyDescent="0.3">
      <c r="A11" s="90" t="s">
        <v>254</v>
      </c>
      <c r="B11" s="90"/>
      <c r="C11" s="45" t="s">
        <v>218</v>
      </c>
      <c r="D11" s="36">
        <v>960</v>
      </c>
      <c r="E11" s="36">
        <v>640</v>
      </c>
      <c r="F11" s="36">
        <v>66.67</v>
      </c>
    </row>
    <row r="12" spans="1:7" ht="25.5" customHeight="1" x14ac:dyDescent="0.3">
      <c r="A12" s="90" t="s">
        <v>255</v>
      </c>
      <c r="B12" s="90"/>
      <c r="C12" s="45" t="s">
        <v>256</v>
      </c>
      <c r="D12" s="36">
        <v>1189908.72</v>
      </c>
      <c r="E12" s="36">
        <v>1111061.6499999999</v>
      </c>
      <c r="F12" s="36">
        <v>93.37</v>
      </c>
    </row>
    <row r="13" spans="1:7" ht="25.5" customHeight="1" x14ac:dyDescent="0.3">
      <c r="A13" s="90" t="s">
        <v>257</v>
      </c>
      <c r="B13" s="90"/>
      <c r="C13" s="45" t="s">
        <v>258</v>
      </c>
      <c r="D13" s="36">
        <v>1189908.72</v>
      </c>
      <c r="E13" s="36">
        <v>1111061.6499999999</v>
      </c>
      <c r="F13" s="36">
        <v>93.37</v>
      </c>
    </row>
    <row r="14" spans="1:7" ht="25.5" customHeight="1" x14ac:dyDescent="0.3">
      <c r="A14" s="88" t="s">
        <v>259</v>
      </c>
      <c r="B14" s="88"/>
      <c r="C14" s="49" t="s">
        <v>260</v>
      </c>
      <c r="D14" s="39">
        <v>1223.8800000000001</v>
      </c>
      <c r="E14" s="39">
        <v>13</v>
      </c>
      <c r="F14" s="39">
        <v>1.06</v>
      </c>
    </row>
    <row r="15" spans="1:7" ht="25.5" customHeight="1" x14ac:dyDescent="0.3">
      <c r="A15" s="89" t="s">
        <v>106</v>
      </c>
      <c r="B15" s="89"/>
      <c r="C15" s="47" t="s">
        <v>107</v>
      </c>
      <c r="D15" s="8">
        <v>1223.8800000000001</v>
      </c>
      <c r="E15" s="8">
        <v>13</v>
      </c>
      <c r="F15" s="8">
        <v>1.06</v>
      </c>
    </row>
    <row r="16" spans="1:7" ht="25.5" customHeight="1" x14ac:dyDescent="0.3">
      <c r="A16" s="89" t="s">
        <v>110</v>
      </c>
      <c r="B16" s="89"/>
      <c r="C16" s="47" t="s">
        <v>111</v>
      </c>
      <c r="D16" s="8"/>
      <c r="E16" s="8">
        <v>0</v>
      </c>
      <c r="F16" s="8"/>
    </row>
    <row r="17" spans="1:6" ht="0.75" customHeight="1" x14ac:dyDescent="0.3"/>
    <row r="18" spans="1:6" ht="25.5" customHeight="1" x14ac:dyDescent="0.3">
      <c r="A18" s="89" t="s">
        <v>122</v>
      </c>
      <c r="B18" s="89"/>
      <c r="C18" s="47" t="s">
        <v>123</v>
      </c>
      <c r="D18" s="8"/>
      <c r="E18" s="8">
        <v>13</v>
      </c>
      <c r="F18" s="8"/>
    </row>
    <row r="19" spans="1:6" ht="25.5" customHeight="1" x14ac:dyDescent="0.3">
      <c r="A19" s="89" t="s">
        <v>183</v>
      </c>
      <c r="B19" s="89"/>
      <c r="C19" s="47" t="s">
        <v>184</v>
      </c>
      <c r="D19" s="8">
        <v>0</v>
      </c>
      <c r="E19" s="8">
        <v>0</v>
      </c>
      <c r="F19" s="8">
        <v>0</v>
      </c>
    </row>
    <row r="20" spans="1:6" ht="25.5" customHeight="1" x14ac:dyDescent="0.3">
      <c r="A20" s="88" t="s">
        <v>261</v>
      </c>
      <c r="B20" s="88"/>
      <c r="C20" s="49" t="s">
        <v>215</v>
      </c>
      <c r="D20" s="39">
        <v>1187724.8400000001</v>
      </c>
      <c r="E20" s="39">
        <v>1110408.6499999999</v>
      </c>
      <c r="F20" s="39">
        <v>93.49</v>
      </c>
    </row>
    <row r="21" spans="1:6" ht="25.5" customHeight="1" x14ac:dyDescent="0.3">
      <c r="A21" s="89" t="s">
        <v>89</v>
      </c>
      <c r="B21" s="89"/>
      <c r="C21" s="47" t="s">
        <v>90</v>
      </c>
      <c r="D21" s="8">
        <v>1096750</v>
      </c>
      <c r="E21" s="8">
        <v>1020365.75</v>
      </c>
      <c r="F21" s="8">
        <v>93.04</v>
      </c>
    </row>
    <row r="22" spans="1:6" ht="25.5" customHeight="1" x14ac:dyDescent="0.3">
      <c r="A22" s="89" t="s">
        <v>93</v>
      </c>
      <c r="B22" s="89"/>
      <c r="C22" s="47" t="s">
        <v>94</v>
      </c>
      <c r="D22" s="8"/>
      <c r="E22" s="8">
        <v>841506.17</v>
      </c>
      <c r="F22" s="8"/>
    </row>
    <row r="23" spans="1:6" ht="0.75" customHeight="1" x14ac:dyDescent="0.3"/>
    <row r="24" spans="1:6" ht="25.5" customHeight="1" x14ac:dyDescent="0.3">
      <c r="A24" s="89" t="s">
        <v>95</v>
      </c>
      <c r="B24" s="89"/>
      <c r="C24" s="47" t="s">
        <v>96</v>
      </c>
      <c r="D24" s="8"/>
      <c r="E24" s="8">
        <v>11347.24</v>
      </c>
      <c r="F24" s="8"/>
    </row>
    <row r="25" spans="1:6" ht="25.5" customHeight="1" x14ac:dyDescent="0.3">
      <c r="A25" s="89" t="s">
        <v>97</v>
      </c>
      <c r="B25" s="89"/>
      <c r="C25" s="47" t="s">
        <v>98</v>
      </c>
      <c r="D25" s="8"/>
      <c r="E25" s="8">
        <v>2214.36</v>
      </c>
      <c r="F25" s="8"/>
    </row>
    <row r="26" spans="1:6" ht="0.75" customHeight="1" x14ac:dyDescent="0.3"/>
    <row r="27" spans="1:6" ht="25.5" customHeight="1" x14ac:dyDescent="0.3">
      <c r="A27" s="89" t="s">
        <v>101</v>
      </c>
      <c r="B27" s="89"/>
      <c r="C27" s="47" t="s">
        <v>100</v>
      </c>
      <c r="D27" s="8"/>
      <c r="E27" s="8">
        <v>28006.42</v>
      </c>
      <c r="F27" s="8"/>
    </row>
    <row r="28" spans="1:6" ht="0.75" customHeight="1" x14ac:dyDescent="0.3"/>
    <row r="29" spans="1:6" ht="25.5" customHeight="1" x14ac:dyDescent="0.3">
      <c r="A29" s="89" t="s">
        <v>104</v>
      </c>
      <c r="B29" s="89"/>
      <c r="C29" s="47" t="s">
        <v>105</v>
      </c>
      <c r="D29" s="8"/>
      <c r="E29" s="8">
        <v>137291.56</v>
      </c>
      <c r="F29" s="8"/>
    </row>
    <row r="30" spans="1:6" ht="25.5" customHeight="1" x14ac:dyDescent="0.3">
      <c r="A30" s="89" t="s">
        <v>106</v>
      </c>
      <c r="B30" s="89"/>
      <c r="C30" s="47" t="s">
        <v>107</v>
      </c>
      <c r="D30" s="8">
        <v>68275.789999999994</v>
      </c>
      <c r="E30" s="8">
        <v>68113.56</v>
      </c>
      <c r="F30" s="8">
        <v>99.76</v>
      </c>
    </row>
    <row r="31" spans="1:6" ht="25.5" customHeight="1" x14ac:dyDescent="0.3">
      <c r="A31" s="89" t="s">
        <v>110</v>
      </c>
      <c r="B31" s="89"/>
      <c r="C31" s="47" t="s">
        <v>111</v>
      </c>
      <c r="D31" s="8"/>
      <c r="E31" s="8">
        <v>189</v>
      </c>
      <c r="F31" s="8"/>
    </row>
    <row r="32" spans="1:6" ht="0.75" customHeight="1" x14ac:dyDescent="0.3"/>
    <row r="33" spans="1:6" ht="25.5" customHeight="1" x14ac:dyDescent="0.3">
      <c r="A33" s="89" t="s">
        <v>112</v>
      </c>
      <c r="B33" s="89"/>
      <c r="C33" s="47" t="s">
        <v>113</v>
      </c>
      <c r="D33" s="8"/>
      <c r="E33" s="8">
        <v>66441.14</v>
      </c>
      <c r="F33" s="8"/>
    </row>
    <row r="34" spans="1:6" ht="25.5" customHeight="1" x14ac:dyDescent="0.3">
      <c r="A34" s="89" t="s">
        <v>122</v>
      </c>
      <c r="B34" s="89"/>
      <c r="C34" s="47" t="s">
        <v>123</v>
      </c>
      <c r="D34" s="8"/>
      <c r="E34" s="8">
        <v>76.790000000000006</v>
      </c>
      <c r="F34" s="8"/>
    </row>
    <row r="35" spans="1:6" ht="0.75" customHeight="1" x14ac:dyDescent="0.3"/>
    <row r="36" spans="1:6" ht="25.5" customHeight="1" x14ac:dyDescent="0.3">
      <c r="A36" s="89" t="s">
        <v>128</v>
      </c>
      <c r="B36" s="89"/>
      <c r="C36" s="47" t="s">
        <v>129</v>
      </c>
      <c r="D36" s="8"/>
      <c r="E36" s="8">
        <v>0</v>
      </c>
      <c r="F36" s="8"/>
    </row>
    <row r="37" spans="1:6" ht="25.5" customHeight="1" x14ac:dyDescent="0.3">
      <c r="A37" s="89" t="s">
        <v>138</v>
      </c>
      <c r="B37" s="89"/>
      <c r="C37" s="47" t="s">
        <v>139</v>
      </c>
      <c r="D37" s="8"/>
      <c r="E37" s="8">
        <v>396.63</v>
      </c>
      <c r="F37" s="8"/>
    </row>
    <row r="38" spans="1:6" ht="0.75" customHeight="1" x14ac:dyDescent="0.3"/>
    <row r="39" spans="1:6" ht="25.5" customHeight="1" x14ac:dyDescent="0.3">
      <c r="A39" s="89" t="s">
        <v>161</v>
      </c>
      <c r="B39" s="89"/>
      <c r="C39" s="47" t="s">
        <v>162</v>
      </c>
      <c r="D39" s="8"/>
      <c r="E39" s="8">
        <v>1010</v>
      </c>
      <c r="F39" s="8"/>
    </row>
    <row r="40" spans="1:6" ht="25.5" customHeight="1" x14ac:dyDescent="0.3">
      <c r="A40" s="89" t="s">
        <v>170</v>
      </c>
      <c r="B40" s="89"/>
      <c r="C40" s="47" t="s">
        <v>171</v>
      </c>
      <c r="D40" s="8">
        <v>6985.04</v>
      </c>
      <c r="E40" s="8">
        <v>6985.04</v>
      </c>
      <c r="F40" s="8">
        <v>100</v>
      </c>
    </row>
    <row r="41" spans="1:6" ht="25.5" customHeight="1" x14ac:dyDescent="0.3">
      <c r="A41" s="89" t="s">
        <v>174</v>
      </c>
      <c r="B41" s="89"/>
      <c r="C41" s="47" t="s">
        <v>175</v>
      </c>
      <c r="D41" s="8"/>
      <c r="E41" s="8">
        <v>6985.04</v>
      </c>
      <c r="F41" s="8"/>
    </row>
    <row r="42" spans="1:6" ht="0.75" customHeight="1" x14ac:dyDescent="0.3"/>
    <row r="43" spans="1:6" ht="25.5" customHeight="1" x14ac:dyDescent="0.3">
      <c r="A43" s="89" t="s">
        <v>176</v>
      </c>
      <c r="B43" s="89"/>
      <c r="C43" s="47" t="s">
        <v>177</v>
      </c>
      <c r="D43" s="8">
        <v>0</v>
      </c>
      <c r="E43" s="8">
        <v>0</v>
      </c>
      <c r="F43" s="8">
        <v>0</v>
      </c>
    </row>
    <row r="44" spans="1:6" ht="25.5" customHeight="1" x14ac:dyDescent="0.3">
      <c r="A44" s="89" t="s">
        <v>183</v>
      </c>
      <c r="B44" s="89"/>
      <c r="C44" s="47" t="s">
        <v>184</v>
      </c>
      <c r="D44" s="8">
        <v>15714.01</v>
      </c>
      <c r="E44" s="8">
        <v>14944.3</v>
      </c>
      <c r="F44" s="8">
        <v>95.1</v>
      </c>
    </row>
    <row r="45" spans="1:6" ht="25.5" customHeight="1" x14ac:dyDescent="0.3">
      <c r="A45" s="89" t="s">
        <v>187</v>
      </c>
      <c r="B45" s="89"/>
      <c r="C45" s="47" t="s">
        <v>188</v>
      </c>
      <c r="D45" s="8"/>
      <c r="E45" s="8">
        <v>7855.61</v>
      </c>
      <c r="F45" s="8"/>
    </row>
    <row r="46" spans="1:6" ht="0.75" customHeight="1" x14ac:dyDescent="0.3"/>
    <row r="47" spans="1:6" ht="25.5" customHeight="1" x14ac:dyDescent="0.3">
      <c r="A47" s="89" t="s">
        <v>195</v>
      </c>
      <c r="B47" s="89"/>
      <c r="C47" s="47" t="s">
        <v>196</v>
      </c>
      <c r="D47" s="8"/>
      <c r="E47" s="8">
        <v>7088.69</v>
      </c>
      <c r="F47" s="8"/>
    </row>
    <row r="48" spans="1:6" ht="25.5" customHeight="1" x14ac:dyDescent="0.3">
      <c r="A48" s="89" t="s">
        <v>89</v>
      </c>
      <c r="B48" s="89"/>
      <c r="C48" s="47" t="s">
        <v>90</v>
      </c>
      <c r="D48" s="8">
        <v>0</v>
      </c>
      <c r="E48" s="8">
        <v>0</v>
      </c>
      <c r="F48" s="8">
        <v>0</v>
      </c>
    </row>
    <row r="49" spans="1:6" ht="25.5" customHeight="1" x14ac:dyDescent="0.3">
      <c r="A49" s="89" t="s">
        <v>183</v>
      </c>
      <c r="B49" s="89"/>
      <c r="C49" s="47" t="s">
        <v>184</v>
      </c>
      <c r="D49" s="8">
        <v>0</v>
      </c>
      <c r="E49" s="8">
        <v>0</v>
      </c>
      <c r="F49" s="8">
        <v>0</v>
      </c>
    </row>
    <row r="50" spans="1:6" ht="25.5" customHeight="1" x14ac:dyDescent="0.3">
      <c r="A50" s="88" t="s">
        <v>262</v>
      </c>
      <c r="B50" s="88"/>
      <c r="C50" s="49" t="s">
        <v>263</v>
      </c>
      <c r="D50" s="39">
        <v>960</v>
      </c>
      <c r="E50" s="39">
        <v>640</v>
      </c>
      <c r="F50" s="39">
        <v>66.67</v>
      </c>
    </row>
    <row r="51" spans="1:6" ht="25.5" customHeight="1" x14ac:dyDescent="0.3">
      <c r="A51" s="89" t="s">
        <v>106</v>
      </c>
      <c r="B51" s="89"/>
      <c r="C51" s="47" t="s">
        <v>107</v>
      </c>
      <c r="D51" s="8">
        <v>960</v>
      </c>
      <c r="E51" s="8">
        <v>640</v>
      </c>
      <c r="F51" s="8">
        <v>66.67</v>
      </c>
    </row>
    <row r="52" spans="1:6" ht="25.5" customHeight="1" x14ac:dyDescent="0.3">
      <c r="A52" s="89" t="s">
        <v>110</v>
      </c>
      <c r="B52" s="89"/>
      <c r="C52" s="47" t="s">
        <v>111</v>
      </c>
      <c r="D52" s="8"/>
      <c r="E52" s="8">
        <v>640</v>
      </c>
      <c r="F52" s="8"/>
    </row>
    <row r="53" spans="1:6" ht="0.75" customHeight="1" x14ac:dyDescent="0.3"/>
    <row r="54" spans="1:6" ht="25.5" customHeight="1" x14ac:dyDescent="0.3">
      <c r="A54" s="89" t="s">
        <v>128</v>
      </c>
      <c r="B54" s="89"/>
      <c r="C54" s="47" t="s">
        <v>129</v>
      </c>
      <c r="D54" s="8"/>
      <c r="E54" s="8">
        <v>0</v>
      </c>
      <c r="F54" s="8"/>
    </row>
    <row r="55" spans="1:6" ht="25.5" customHeight="1" x14ac:dyDescent="0.3">
      <c r="A55" s="89" t="s">
        <v>106</v>
      </c>
      <c r="B55" s="89"/>
      <c r="C55" s="47" t="s">
        <v>107</v>
      </c>
      <c r="D55" s="8">
        <v>0</v>
      </c>
      <c r="E55" s="8">
        <v>0</v>
      </c>
      <c r="F55" s="8">
        <v>0</v>
      </c>
    </row>
    <row r="56" spans="1:6" ht="25.5" customHeight="1" x14ac:dyDescent="0.3">
      <c r="A56" s="90" t="s">
        <v>264</v>
      </c>
      <c r="B56" s="90"/>
      <c r="C56" s="45" t="s">
        <v>265</v>
      </c>
      <c r="D56" s="36">
        <v>31459.11</v>
      </c>
      <c r="E56" s="36">
        <v>24239.439999999999</v>
      </c>
      <c r="F56" s="36">
        <v>77.05</v>
      </c>
    </row>
    <row r="57" spans="1:6" ht="25.5" customHeight="1" x14ac:dyDescent="0.3">
      <c r="A57" s="90" t="s">
        <v>266</v>
      </c>
      <c r="B57" s="90"/>
      <c r="C57" s="45" t="s">
        <v>267</v>
      </c>
      <c r="D57" s="36">
        <v>30000</v>
      </c>
      <c r="E57" s="36">
        <v>23414.07</v>
      </c>
      <c r="F57" s="36">
        <v>78.05</v>
      </c>
    </row>
    <row r="58" spans="1:6" ht="25.5" customHeight="1" x14ac:dyDescent="0.3">
      <c r="A58" s="88" t="s">
        <v>261</v>
      </c>
      <c r="B58" s="88"/>
      <c r="C58" s="49" t="s">
        <v>215</v>
      </c>
      <c r="D58" s="39">
        <v>30000</v>
      </c>
      <c r="E58" s="39">
        <v>23414.07</v>
      </c>
      <c r="F58" s="39">
        <v>78.05</v>
      </c>
    </row>
    <row r="59" spans="1:6" ht="25.5" customHeight="1" x14ac:dyDescent="0.3">
      <c r="A59" s="89" t="s">
        <v>106</v>
      </c>
      <c r="B59" s="89"/>
      <c r="C59" s="47" t="s">
        <v>107</v>
      </c>
      <c r="D59" s="8">
        <v>30000</v>
      </c>
      <c r="E59" s="8">
        <v>23414.07</v>
      </c>
      <c r="F59" s="8">
        <v>78.05</v>
      </c>
    </row>
    <row r="60" spans="1:6" ht="25.5" customHeight="1" x14ac:dyDescent="0.3">
      <c r="A60" s="89" t="s">
        <v>122</v>
      </c>
      <c r="B60" s="89"/>
      <c r="C60" s="47" t="s">
        <v>123</v>
      </c>
      <c r="D60" s="8"/>
      <c r="E60" s="8">
        <v>23414.07</v>
      </c>
      <c r="F60" s="8"/>
    </row>
    <row r="61" spans="1:6" ht="0.75" customHeight="1" x14ac:dyDescent="0.3"/>
    <row r="62" spans="1:6" ht="25.5" customHeight="1" x14ac:dyDescent="0.3">
      <c r="A62" s="90" t="s">
        <v>268</v>
      </c>
      <c r="B62" s="90"/>
      <c r="C62" s="45" t="s">
        <v>269</v>
      </c>
      <c r="D62" s="36">
        <v>48</v>
      </c>
      <c r="E62" s="36">
        <v>48</v>
      </c>
      <c r="F62" s="36">
        <v>100</v>
      </c>
    </row>
    <row r="63" spans="1:6" ht="25.5" customHeight="1" x14ac:dyDescent="0.3">
      <c r="A63" s="88" t="s">
        <v>261</v>
      </c>
      <c r="B63" s="88"/>
      <c r="C63" s="49" t="s">
        <v>215</v>
      </c>
      <c r="D63" s="39">
        <v>48</v>
      </c>
      <c r="E63" s="39">
        <v>48</v>
      </c>
      <c r="F63" s="39">
        <v>100</v>
      </c>
    </row>
    <row r="64" spans="1:6" ht="25.5" customHeight="1" x14ac:dyDescent="0.3">
      <c r="A64" s="89" t="s">
        <v>106</v>
      </c>
      <c r="B64" s="89"/>
      <c r="C64" s="47" t="s">
        <v>107</v>
      </c>
      <c r="D64" s="8">
        <v>48</v>
      </c>
      <c r="E64" s="8">
        <v>48</v>
      </c>
      <c r="F64" s="8">
        <v>100</v>
      </c>
    </row>
    <row r="65" spans="1:6" ht="25.5" customHeight="1" x14ac:dyDescent="0.3">
      <c r="A65" s="89" t="s">
        <v>122</v>
      </c>
      <c r="B65" s="89"/>
      <c r="C65" s="47" t="s">
        <v>123</v>
      </c>
      <c r="D65" s="8"/>
      <c r="E65" s="8">
        <v>48</v>
      </c>
      <c r="F65" s="8"/>
    </row>
    <row r="66" spans="1:6" ht="0.75" customHeight="1" x14ac:dyDescent="0.3"/>
    <row r="67" spans="1:6" ht="25.5" customHeight="1" x14ac:dyDescent="0.3">
      <c r="A67" s="90" t="s">
        <v>270</v>
      </c>
      <c r="B67" s="90"/>
      <c r="C67" s="45" t="s">
        <v>271</v>
      </c>
      <c r="D67" s="36">
        <v>231.11</v>
      </c>
      <c r="E67" s="36">
        <v>200.74</v>
      </c>
      <c r="F67" s="36">
        <v>86.86</v>
      </c>
    </row>
    <row r="68" spans="1:6" ht="25.5" customHeight="1" x14ac:dyDescent="0.3">
      <c r="A68" s="88" t="s">
        <v>261</v>
      </c>
      <c r="B68" s="88"/>
      <c r="C68" s="49" t="s">
        <v>215</v>
      </c>
      <c r="D68" s="39">
        <v>34.67</v>
      </c>
      <c r="E68" s="39">
        <v>40.19</v>
      </c>
      <c r="F68" s="39">
        <v>115.92</v>
      </c>
    </row>
    <row r="69" spans="1:6" ht="25.5" customHeight="1" x14ac:dyDescent="0.3">
      <c r="A69" s="89" t="s">
        <v>106</v>
      </c>
      <c r="B69" s="89"/>
      <c r="C69" s="47" t="s">
        <v>107</v>
      </c>
      <c r="D69" s="8">
        <v>34.67</v>
      </c>
      <c r="E69" s="8">
        <v>40.19</v>
      </c>
      <c r="F69" s="8">
        <v>115.92</v>
      </c>
    </row>
    <row r="70" spans="1:6" ht="25.5" customHeight="1" x14ac:dyDescent="0.3">
      <c r="A70" s="89" t="s">
        <v>122</v>
      </c>
      <c r="B70" s="89"/>
      <c r="C70" s="47" t="s">
        <v>123</v>
      </c>
      <c r="D70" s="8"/>
      <c r="E70" s="8">
        <v>40.19</v>
      </c>
      <c r="F70" s="8"/>
    </row>
    <row r="71" spans="1:6" ht="25.5" customHeight="1" x14ac:dyDescent="0.3">
      <c r="A71" s="88" t="s">
        <v>272</v>
      </c>
      <c r="B71" s="88"/>
      <c r="C71" s="49" t="s">
        <v>217</v>
      </c>
      <c r="D71" s="39">
        <v>196.44</v>
      </c>
      <c r="E71" s="39">
        <v>160.55000000000001</v>
      </c>
      <c r="F71" s="39">
        <v>81.73</v>
      </c>
    </row>
    <row r="72" spans="1:6" ht="25.5" customHeight="1" x14ac:dyDescent="0.3">
      <c r="A72" s="89" t="s">
        <v>106</v>
      </c>
      <c r="B72" s="89"/>
      <c r="C72" s="47" t="s">
        <v>107</v>
      </c>
      <c r="D72" s="8">
        <v>196.44</v>
      </c>
      <c r="E72" s="8">
        <v>160.55000000000001</v>
      </c>
      <c r="F72" s="8">
        <v>81.73</v>
      </c>
    </row>
    <row r="73" spans="1:6" ht="25.5" customHeight="1" x14ac:dyDescent="0.3">
      <c r="A73" s="89" t="s">
        <v>122</v>
      </c>
      <c r="B73" s="89"/>
      <c r="C73" s="47" t="s">
        <v>123</v>
      </c>
      <c r="D73" s="8"/>
      <c r="E73" s="8">
        <v>160.55000000000001</v>
      </c>
      <c r="F73" s="8"/>
    </row>
    <row r="74" spans="1:6" ht="0.75" customHeight="1" x14ac:dyDescent="0.3"/>
    <row r="75" spans="1:6" ht="25.5" customHeight="1" x14ac:dyDescent="0.3">
      <c r="A75" s="90" t="s">
        <v>273</v>
      </c>
      <c r="B75" s="90"/>
      <c r="C75" s="45" t="s">
        <v>274</v>
      </c>
      <c r="D75" s="36">
        <v>180</v>
      </c>
      <c r="E75" s="36">
        <v>180</v>
      </c>
      <c r="F75" s="36">
        <v>100</v>
      </c>
    </row>
    <row r="76" spans="1:6" ht="25.5" customHeight="1" x14ac:dyDescent="0.3">
      <c r="A76" s="88" t="s">
        <v>261</v>
      </c>
      <c r="B76" s="88"/>
      <c r="C76" s="49" t="s">
        <v>215</v>
      </c>
      <c r="D76" s="39">
        <v>180</v>
      </c>
      <c r="E76" s="39">
        <v>180</v>
      </c>
      <c r="F76" s="39">
        <v>100</v>
      </c>
    </row>
    <row r="77" spans="1:6" ht="25.5" customHeight="1" x14ac:dyDescent="0.3">
      <c r="A77" s="89" t="s">
        <v>176</v>
      </c>
      <c r="B77" s="89"/>
      <c r="C77" s="47" t="s">
        <v>177</v>
      </c>
      <c r="D77" s="8">
        <v>180</v>
      </c>
      <c r="E77" s="8">
        <v>180</v>
      </c>
      <c r="F77" s="8">
        <v>100</v>
      </c>
    </row>
    <row r="78" spans="1:6" ht="25.5" customHeight="1" x14ac:dyDescent="0.3">
      <c r="A78" s="89" t="s">
        <v>179</v>
      </c>
      <c r="B78" s="89"/>
      <c r="C78" s="47" t="s">
        <v>180</v>
      </c>
      <c r="D78" s="8"/>
      <c r="E78" s="8">
        <v>180</v>
      </c>
      <c r="F78" s="8"/>
    </row>
    <row r="79" spans="1:6" ht="25.5" customHeight="1" x14ac:dyDescent="0.3">
      <c r="A79" s="90" t="s">
        <v>275</v>
      </c>
      <c r="B79" s="90"/>
      <c r="C79" s="45" t="s">
        <v>276</v>
      </c>
      <c r="D79" s="36">
        <v>1000</v>
      </c>
      <c r="E79" s="36">
        <v>396.63</v>
      </c>
      <c r="F79" s="36">
        <v>39.659999999999997</v>
      </c>
    </row>
    <row r="80" spans="1:6" ht="25.5" customHeight="1" x14ac:dyDescent="0.3">
      <c r="A80" s="88" t="s">
        <v>277</v>
      </c>
      <c r="B80" s="88"/>
      <c r="C80" s="49" t="s">
        <v>278</v>
      </c>
      <c r="D80" s="39">
        <v>1000</v>
      </c>
      <c r="E80" s="39">
        <v>396.63</v>
      </c>
      <c r="F80" s="39">
        <v>39.659999999999997</v>
      </c>
    </row>
    <row r="81" spans="1:6" ht="25.5" customHeight="1" x14ac:dyDescent="0.3">
      <c r="A81" s="89" t="s">
        <v>106</v>
      </c>
      <c r="B81" s="89"/>
      <c r="C81" s="47" t="s">
        <v>107</v>
      </c>
      <c r="D81" s="8">
        <v>1000</v>
      </c>
      <c r="E81" s="8">
        <v>396.63</v>
      </c>
      <c r="F81" s="8">
        <v>39.659999999999997</v>
      </c>
    </row>
    <row r="82" spans="1:6" ht="25.5" customHeight="1" x14ac:dyDescent="0.3">
      <c r="A82" s="89" t="s">
        <v>163</v>
      </c>
      <c r="B82" s="89"/>
      <c r="C82" s="47" t="s">
        <v>154</v>
      </c>
      <c r="D82" s="8"/>
      <c r="E82" s="8">
        <v>396.63</v>
      </c>
      <c r="F82" s="8"/>
    </row>
    <row r="83" spans="1:6" ht="0.75" customHeight="1" x14ac:dyDescent="0.3"/>
    <row r="84" spans="1:6" ht="25.5" customHeight="1" x14ac:dyDescent="0.3">
      <c r="A84" s="90" t="s">
        <v>279</v>
      </c>
      <c r="B84" s="90"/>
      <c r="C84" s="45" t="s">
        <v>280</v>
      </c>
      <c r="D84" s="36">
        <v>43031.77</v>
      </c>
      <c r="E84" s="36">
        <v>41120.75</v>
      </c>
      <c r="F84" s="36">
        <v>95.56</v>
      </c>
    </row>
    <row r="85" spans="1:6" ht="25.5" customHeight="1" x14ac:dyDescent="0.3">
      <c r="A85" s="90" t="s">
        <v>281</v>
      </c>
      <c r="B85" s="90"/>
      <c r="C85" s="45" t="s">
        <v>282</v>
      </c>
      <c r="D85" s="36">
        <v>22576.77</v>
      </c>
      <c r="E85" s="36">
        <v>20591.990000000002</v>
      </c>
      <c r="F85" s="36">
        <v>91.21</v>
      </c>
    </row>
    <row r="86" spans="1:6" ht="25.5" customHeight="1" x14ac:dyDescent="0.3">
      <c r="A86" s="88" t="s">
        <v>283</v>
      </c>
      <c r="B86" s="88"/>
      <c r="C86" s="49" t="s">
        <v>211</v>
      </c>
      <c r="D86" s="39">
        <v>22576.77</v>
      </c>
      <c r="E86" s="39">
        <v>20591.990000000002</v>
      </c>
      <c r="F86" s="39">
        <v>91.21</v>
      </c>
    </row>
    <row r="87" spans="1:6" ht="25.5" customHeight="1" x14ac:dyDescent="0.3">
      <c r="A87" s="89" t="s">
        <v>106</v>
      </c>
      <c r="B87" s="89"/>
      <c r="C87" s="47" t="s">
        <v>107</v>
      </c>
      <c r="D87" s="8">
        <v>21010.27</v>
      </c>
      <c r="E87" s="8">
        <v>20591.990000000002</v>
      </c>
      <c r="F87" s="8">
        <v>98.01</v>
      </c>
    </row>
    <row r="88" spans="1:6" ht="25.5" customHeight="1" x14ac:dyDescent="0.3">
      <c r="A88" s="89" t="s">
        <v>124</v>
      </c>
      <c r="B88" s="89"/>
      <c r="C88" s="47" t="s">
        <v>125</v>
      </c>
      <c r="D88" s="8"/>
      <c r="E88" s="8">
        <v>11509.97</v>
      </c>
      <c r="F88" s="8"/>
    </row>
    <row r="89" spans="1:6" ht="0.75" customHeight="1" x14ac:dyDescent="0.3"/>
    <row r="90" spans="1:6" ht="25.5" customHeight="1" x14ac:dyDescent="0.3">
      <c r="A90" s="89" t="s">
        <v>136</v>
      </c>
      <c r="B90" s="89"/>
      <c r="C90" s="47" t="s">
        <v>137</v>
      </c>
      <c r="D90" s="8"/>
      <c r="E90" s="8">
        <v>730.23</v>
      </c>
      <c r="F90" s="8"/>
    </row>
    <row r="91" spans="1:6" ht="25.5" customHeight="1" x14ac:dyDescent="0.3">
      <c r="A91" s="89" t="s">
        <v>138</v>
      </c>
      <c r="B91" s="89"/>
      <c r="C91" s="47" t="s">
        <v>139</v>
      </c>
      <c r="D91" s="8"/>
      <c r="E91" s="8">
        <v>352.48</v>
      </c>
      <c r="F91" s="8"/>
    </row>
    <row r="92" spans="1:6" ht="0.75" customHeight="1" x14ac:dyDescent="0.3"/>
    <row r="93" spans="1:6" ht="25.5" customHeight="1" x14ac:dyDescent="0.3">
      <c r="A93" s="89" t="s">
        <v>142</v>
      </c>
      <c r="B93" s="89"/>
      <c r="C93" s="47" t="s">
        <v>143</v>
      </c>
      <c r="D93" s="8"/>
      <c r="E93" s="8">
        <v>1941.9</v>
      </c>
      <c r="F93" s="8"/>
    </row>
    <row r="94" spans="1:6" ht="25.5" customHeight="1" x14ac:dyDescent="0.3">
      <c r="A94" s="89" t="s">
        <v>146</v>
      </c>
      <c r="B94" s="89"/>
      <c r="C94" s="47" t="s">
        <v>147</v>
      </c>
      <c r="D94" s="8"/>
      <c r="E94" s="8">
        <v>3690.22</v>
      </c>
      <c r="F94" s="8"/>
    </row>
    <row r="95" spans="1:6" ht="0.75" customHeight="1" x14ac:dyDescent="0.3"/>
    <row r="96" spans="1:6" ht="25.5" customHeight="1" x14ac:dyDescent="0.3">
      <c r="A96" s="89" t="s">
        <v>148</v>
      </c>
      <c r="B96" s="89"/>
      <c r="C96" s="47" t="s">
        <v>149</v>
      </c>
      <c r="D96" s="8"/>
      <c r="E96" s="8">
        <v>950</v>
      </c>
      <c r="F96" s="8"/>
    </row>
    <row r="97" spans="1:6" ht="25.5" customHeight="1" x14ac:dyDescent="0.3">
      <c r="A97" s="89" t="s">
        <v>155</v>
      </c>
      <c r="B97" s="89"/>
      <c r="C97" s="47" t="s">
        <v>156</v>
      </c>
      <c r="D97" s="8"/>
      <c r="E97" s="8">
        <v>1417.19</v>
      </c>
      <c r="F97" s="8"/>
    </row>
    <row r="98" spans="1:6" ht="0.75" customHeight="1" x14ac:dyDescent="0.3"/>
    <row r="99" spans="1:6" ht="25.5" customHeight="1" x14ac:dyDescent="0.3">
      <c r="A99" s="89" t="s">
        <v>183</v>
      </c>
      <c r="B99" s="89"/>
      <c r="C99" s="47" t="s">
        <v>184</v>
      </c>
      <c r="D99" s="8">
        <v>1566.5</v>
      </c>
      <c r="E99" s="8">
        <v>0</v>
      </c>
      <c r="F99" s="8">
        <v>0</v>
      </c>
    </row>
    <row r="100" spans="1:6" ht="25.5" customHeight="1" x14ac:dyDescent="0.3">
      <c r="A100" s="89" t="s">
        <v>187</v>
      </c>
      <c r="B100" s="89"/>
      <c r="C100" s="47" t="s">
        <v>188</v>
      </c>
      <c r="D100" s="8"/>
      <c r="E100" s="8">
        <v>0</v>
      </c>
      <c r="F100" s="8"/>
    </row>
    <row r="101" spans="1:6" ht="0.75" customHeight="1" x14ac:dyDescent="0.3"/>
    <row r="102" spans="1:6" ht="25.5" customHeight="1" x14ac:dyDescent="0.3">
      <c r="A102" s="90" t="s">
        <v>284</v>
      </c>
      <c r="B102" s="90"/>
      <c r="C102" s="45" t="s">
        <v>285</v>
      </c>
      <c r="D102" s="36">
        <v>17955</v>
      </c>
      <c r="E102" s="36">
        <v>18285.41</v>
      </c>
      <c r="F102" s="36">
        <v>101.84</v>
      </c>
    </row>
    <row r="103" spans="1:6" ht="25.5" customHeight="1" x14ac:dyDescent="0.3">
      <c r="A103" s="88" t="s">
        <v>283</v>
      </c>
      <c r="B103" s="88"/>
      <c r="C103" s="49" t="s">
        <v>211</v>
      </c>
      <c r="D103" s="39">
        <v>17955</v>
      </c>
      <c r="E103" s="39">
        <v>18285.41</v>
      </c>
      <c r="F103" s="39">
        <v>101.84</v>
      </c>
    </row>
    <row r="104" spans="1:6" ht="25.5" customHeight="1" x14ac:dyDescent="0.3">
      <c r="A104" s="89" t="s">
        <v>106</v>
      </c>
      <c r="B104" s="89"/>
      <c r="C104" s="47" t="s">
        <v>107</v>
      </c>
      <c r="D104" s="8">
        <v>17890</v>
      </c>
      <c r="E104" s="8">
        <v>18285.41</v>
      </c>
      <c r="F104" s="8">
        <v>102.21</v>
      </c>
    </row>
    <row r="105" spans="1:6" ht="25.5" customHeight="1" x14ac:dyDescent="0.3">
      <c r="A105" s="89" t="s">
        <v>110</v>
      </c>
      <c r="B105" s="89"/>
      <c r="C105" s="47" t="s">
        <v>111</v>
      </c>
      <c r="D105" s="8"/>
      <c r="E105" s="8">
        <v>3524.08</v>
      </c>
      <c r="F105" s="8"/>
    </row>
    <row r="106" spans="1:6" ht="25.5" customHeight="1" x14ac:dyDescent="0.3">
      <c r="A106" s="89" t="s">
        <v>114</v>
      </c>
      <c r="B106" s="89"/>
      <c r="C106" s="47" t="s">
        <v>115</v>
      </c>
      <c r="D106" s="8"/>
      <c r="E106" s="8">
        <v>123.51</v>
      </c>
      <c r="F106" s="8"/>
    </row>
    <row r="107" spans="1:6" ht="0.75" customHeight="1" x14ac:dyDescent="0.3"/>
    <row r="108" spans="1:6" ht="25.5" customHeight="1" x14ac:dyDescent="0.3">
      <c r="A108" s="89" t="s">
        <v>116</v>
      </c>
      <c r="B108" s="89"/>
      <c r="C108" s="47" t="s">
        <v>117</v>
      </c>
      <c r="D108" s="8"/>
      <c r="E108" s="8">
        <v>380</v>
      </c>
      <c r="F108" s="8"/>
    </row>
    <row r="109" spans="1:6" ht="25.5" customHeight="1" x14ac:dyDescent="0.3">
      <c r="A109" s="89" t="s">
        <v>120</v>
      </c>
      <c r="B109" s="89"/>
      <c r="C109" s="47" t="s">
        <v>121</v>
      </c>
      <c r="D109" s="8"/>
      <c r="E109" s="8">
        <v>5343.03</v>
      </c>
      <c r="F109" s="8"/>
    </row>
    <row r="110" spans="1:6" ht="0.75" customHeight="1" x14ac:dyDescent="0.3"/>
    <row r="111" spans="1:6" ht="25.5" customHeight="1" x14ac:dyDescent="0.3">
      <c r="A111" s="89" t="s">
        <v>122</v>
      </c>
      <c r="B111" s="89"/>
      <c r="C111" s="47" t="s">
        <v>123</v>
      </c>
      <c r="D111" s="8"/>
      <c r="E111" s="8">
        <v>198.74</v>
      </c>
      <c r="F111" s="8"/>
    </row>
    <row r="112" spans="1:6" ht="25.5" customHeight="1" x14ac:dyDescent="0.3">
      <c r="A112" s="89" t="s">
        <v>124</v>
      </c>
      <c r="B112" s="89"/>
      <c r="C112" s="47" t="s">
        <v>125</v>
      </c>
      <c r="D112" s="8"/>
      <c r="E112" s="8">
        <v>610.29999999999995</v>
      </c>
      <c r="F112" s="8"/>
    </row>
    <row r="113" spans="1:6" ht="0.75" customHeight="1" x14ac:dyDescent="0.3"/>
    <row r="114" spans="1:6" ht="25.5" customHeight="1" x14ac:dyDescent="0.3">
      <c r="A114" s="89" t="s">
        <v>126</v>
      </c>
      <c r="B114" s="89"/>
      <c r="C114" s="47" t="s">
        <v>127</v>
      </c>
      <c r="D114" s="8"/>
      <c r="E114" s="8">
        <v>906.62</v>
      </c>
      <c r="F114" s="8"/>
    </row>
    <row r="115" spans="1:6" ht="25.5" customHeight="1" x14ac:dyDescent="0.3">
      <c r="A115" s="89" t="s">
        <v>128</v>
      </c>
      <c r="B115" s="89"/>
      <c r="C115" s="47" t="s">
        <v>129</v>
      </c>
      <c r="D115" s="8"/>
      <c r="E115" s="8">
        <v>132.38999999999999</v>
      </c>
      <c r="F115" s="8"/>
    </row>
    <row r="116" spans="1:6" ht="0.75" customHeight="1" x14ac:dyDescent="0.3"/>
    <row r="117" spans="1:6" ht="25.5" customHeight="1" x14ac:dyDescent="0.3">
      <c r="A117" s="89" t="s">
        <v>130</v>
      </c>
      <c r="B117" s="89"/>
      <c r="C117" s="47" t="s">
        <v>131</v>
      </c>
      <c r="D117" s="8"/>
      <c r="E117" s="8">
        <v>288.37</v>
      </c>
      <c r="F117" s="8"/>
    </row>
    <row r="118" spans="1:6" ht="0.75" customHeight="1" x14ac:dyDescent="0.3"/>
    <row r="119" spans="1:6" ht="25.5" customHeight="1" x14ac:dyDescent="0.3">
      <c r="A119" s="89" t="s">
        <v>134</v>
      </c>
      <c r="B119" s="89"/>
      <c r="C119" s="47" t="s">
        <v>135</v>
      </c>
      <c r="D119" s="8"/>
      <c r="E119" s="8">
        <v>722</v>
      </c>
      <c r="F119" s="8"/>
    </row>
    <row r="120" spans="1:6" ht="25.5" customHeight="1" x14ac:dyDescent="0.3">
      <c r="A120" s="89" t="s">
        <v>136</v>
      </c>
      <c r="B120" s="89"/>
      <c r="C120" s="47" t="s">
        <v>137</v>
      </c>
      <c r="D120" s="8"/>
      <c r="E120" s="8">
        <v>91.63</v>
      </c>
      <c r="F120" s="8"/>
    </row>
    <row r="121" spans="1:6" ht="0.75" customHeight="1" x14ac:dyDescent="0.3"/>
    <row r="122" spans="1:6" ht="25.5" customHeight="1" x14ac:dyDescent="0.3">
      <c r="A122" s="89" t="s">
        <v>138</v>
      </c>
      <c r="B122" s="89"/>
      <c r="C122" s="47" t="s">
        <v>139</v>
      </c>
      <c r="D122" s="8"/>
      <c r="E122" s="8">
        <v>2482.6799999999998</v>
      </c>
      <c r="F122" s="8"/>
    </row>
    <row r="123" spans="1:6" ht="25.5" customHeight="1" x14ac:dyDescent="0.3">
      <c r="A123" s="89" t="s">
        <v>140</v>
      </c>
      <c r="B123" s="89"/>
      <c r="C123" s="47" t="s">
        <v>141</v>
      </c>
      <c r="D123" s="8"/>
      <c r="E123" s="8">
        <v>0</v>
      </c>
      <c r="F123" s="8"/>
    </row>
    <row r="124" spans="1:6" ht="0.75" customHeight="1" x14ac:dyDescent="0.3"/>
    <row r="125" spans="1:6" ht="25.5" customHeight="1" x14ac:dyDescent="0.3">
      <c r="A125" s="89" t="s">
        <v>142</v>
      </c>
      <c r="B125" s="89"/>
      <c r="C125" s="47" t="s">
        <v>143</v>
      </c>
      <c r="D125" s="8"/>
      <c r="E125" s="8">
        <v>0</v>
      </c>
      <c r="F125" s="8"/>
    </row>
    <row r="126" spans="1:6" ht="25.5" customHeight="1" x14ac:dyDescent="0.3">
      <c r="A126" s="89" t="s">
        <v>144</v>
      </c>
      <c r="B126" s="89"/>
      <c r="C126" s="47" t="s">
        <v>145</v>
      </c>
      <c r="D126" s="8"/>
      <c r="E126" s="8">
        <v>905.41</v>
      </c>
      <c r="F126" s="8"/>
    </row>
    <row r="127" spans="1:6" ht="0.75" customHeight="1" x14ac:dyDescent="0.3"/>
    <row r="128" spans="1:6" ht="25.5" customHeight="1" x14ac:dyDescent="0.3">
      <c r="A128" s="89" t="s">
        <v>146</v>
      </c>
      <c r="B128" s="89"/>
      <c r="C128" s="47" t="s">
        <v>147</v>
      </c>
      <c r="D128" s="8"/>
      <c r="E128" s="8">
        <v>325</v>
      </c>
      <c r="F128" s="8"/>
    </row>
    <row r="129" spans="1:6" ht="25.5" customHeight="1" x14ac:dyDescent="0.3">
      <c r="A129" s="89" t="s">
        <v>148</v>
      </c>
      <c r="B129" s="89"/>
      <c r="C129" s="47" t="s">
        <v>149</v>
      </c>
      <c r="D129" s="8"/>
      <c r="E129" s="8">
        <v>1132.6600000000001</v>
      </c>
      <c r="F129" s="8"/>
    </row>
    <row r="130" spans="1:6" ht="0.75" customHeight="1" x14ac:dyDescent="0.3"/>
    <row r="131" spans="1:6" ht="25.5" customHeight="1" x14ac:dyDescent="0.3">
      <c r="A131" s="89" t="s">
        <v>152</v>
      </c>
      <c r="B131" s="89"/>
      <c r="C131" s="47" t="s">
        <v>151</v>
      </c>
      <c r="D131" s="8"/>
      <c r="E131" s="8">
        <v>50.78</v>
      </c>
      <c r="F131" s="8"/>
    </row>
    <row r="132" spans="1:6" ht="0.75" customHeight="1" x14ac:dyDescent="0.3"/>
    <row r="133" spans="1:6" ht="25.5" customHeight="1" x14ac:dyDescent="0.3">
      <c r="A133" s="89" t="s">
        <v>157</v>
      </c>
      <c r="B133" s="89"/>
      <c r="C133" s="47" t="s">
        <v>158</v>
      </c>
      <c r="D133" s="8"/>
      <c r="E133" s="8">
        <v>207.61</v>
      </c>
      <c r="F133" s="8"/>
    </row>
    <row r="134" spans="1:6" ht="25.5" customHeight="1" x14ac:dyDescent="0.3">
      <c r="A134" s="89" t="s">
        <v>159</v>
      </c>
      <c r="B134" s="89"/>
      <c r="C134" s="47" t="s">
        <v>160</v>
      </c>
      <c r="D134" s="8"/>
      <c r="E134" s="8">
        <v>446.5</v>
      </c>
      <c r="F134" s="8"/>
    </row>
    <row r="135" spans="1:6" ht="0.75" customHeight="1" x14ac:dyDescent="0.3"/>
    <row r="136" spans="1:6" ht="25.5" customHeight="1" x14ac:dyDescent="0.3">
      <c r="A136" s="89" t="s">
        <v>161</v>
      </c>
      <c r="B136" s="89"/>
      <c r="C136" s="47" t="s">
        <v>162</v>
      </c>
      <c r="D136" s="8"/>
      <c r="E136" s="8">
        <v>105.16</v>
      </c>
      <c r="F136" s="8"/>
    </row>
    <row r="137" spans="1:6" ht="25.5" customHeight="1" x14ac:dyDescent="0.3">
      <c r="A137" s="89" t="s">
        <v>163</v>
      </c>
      <c r="B137" s="89"/>
      <c r="C137" s="47" t="s">
        <v>154</v>
      </c>
      <c r="D137" s="8"/>
      <c r="E137" s="8">
        <v>308.94</v>
      </c>
      <c r="F137" s="8"/>
    </row>
    <row r="138" spans="1:6" ht="0.75" customHeight="1" x14ac:dyDescent="0.3"/>
    <row r="139" spans="1:6" ht="25.5" customHeight="1" x14ac:dyDescent="0.3">
      <c r="A139" s="89" t="s">
        <v>164</v>
      </c>
      <c r="B139" s="89"/>
      <c r="C139" s="47" t="s">
        <v>165</v>
      </c>
      <c r="D139" s="8">
        <v>65</v>
      </c>
      <c r="E139" s="8">
        <v>0</v>
      </c>
      <c r="F139" s="8">
        <v>0</v>
      </c>
    </row>
    <row r="140" spans="1:6" ht="25.5" customHeight="1" x14ac:dyDescent="0.3">
      <c r="A140" s="89" t="s">
        <v>168</v>
      </c>
      <c r="B140" s="89"/>
      <c r="C140" s="47" t="s">
        <v>169</v>
      </c>
      <c r="D140" s="8"/>
      <c r="E140" s="8">
        <v>0</v>
      </c>
      <c r="F140" s="8"/>
    </row>
    <row r="141" spans="1:6" ht="25.5" customHeight="1" x14ac:dyDescent="0.3">
      <c r="A141" s="90" t="s">
        <v>286</v>
      </c>
      <c r="B141" s="90"/>
      <c r="C141" s="45" t="s">
        <v>287</v>
      </c>
      <c r="D141" s="36">
        <v>1000</v>
      </c>
      <c r="E141" s="36">
        <v>999.64</v>
      </c>
      <c r="F141" s="36">
        <v>99.96</v>
      </c>
    </row>
    <row r="142" spans="1:6" ht="25.5" customHeight="1" x14ac:dyDescent="0.3">
      <c r="A142" s="88" t="s">
        <v>283</v>
      </c>
      <c r="B142" s="88"/>
      <c r="C142" s="49" t="s">
        <v>211</v>
      </c>
      <c r="D142" s="39">
        <v>1000</v>
      </c>
      <c r="E142" s="39">
        <v>999.64</v>
      </c>
      <c r="F142" s="39">
        <v>99.96</v>
      </c>
    </row>
    <row r="143" spans="1:6" ht="25.5" customHeight="1" x14ac:dyDescent="0.3">
      <c r="A143" s="89" t="s">
        <v>183</v>
      </c>
      <c r="B143" s="89"/>
      <c r="C143" s="47" t="s">
        <v>184</v>
      </c>
      <c r="D143" s="8">
        <v>1000</v>
      </c>
      <c r="E143" s="8">
        <v>999.64</v>
      </c>
      <c r="F143" s="8">
        <v>99.96</v>
      </c>
    </row>
    <row r="144" spans="1:6" ht="25.5" customHeight="1" x14ac:dyDescent="0.3">
      <c r="A144" s="89" t="s">
        <v>187</v>
      </c>
      <c r="B144" s="89"/>
      <c r="C144" s="47" t="s">
        <v>188</v>
      </c>
      <c r="D144" s="8"/>
      <c r="E144" s="8">
        <v>999.64</v>
      </c>
      <c r="F144" s="8"/>
    </row>
    <row r="145" spans="1:6" ht="0.75" customHeight="1" x14ac:dyDescent="0.3"/>
    <row r="146" spans="1:6" ht="25.5" customHeight="1" x14ac:dyDescent="0.3">
      <c r="A146" s="89" t="s">
        <v>197</v>
      </c>
      <c r="B146" s="89"/>
      <c r="C146" s="47" t="s">
        <v>198</v>
      </c>
      <c r="D146" s="8">
        <v>0</v>
      </c>
      <c r="E146" s="8">
        <v>0</v>
      </c>
      <c r="F146" s="8">
        <v>0</v>
      </c>
    </row>
    <row r="147" spans="1:6" ht="25.5" customHeight="1" x14ac:dyDescent="0.3">
      <c r="A147" s="90" t="s">
        <v>288</v>
      </c>
      <c r="B147" s="90"/>
      <c r="C147" s="45" t="s">
        <v>289</v>
      </c>
      <c r="D147" s="36">
        <v>1500</v>
      </c>
      <c r="E147" s="36">
        <v>1243.71</v>
      </c>
      <c r="F147" s="36">
        <v>82.91</v>
      </c>
    </row>
    <row r="148" spans="1:6" ht="25.5" customHeight="1" x14ac:dyDescent="0.3">
      <c r="A148" s="88" t="s">
        <v>283</v>
      </c>
      <c r="B148" s="88"/>
      <c r="C148" s="49" t="s">
        <v>211</v>
      </c>
      <c r="D148" s="39">
        <v>1500</v>
      </c>
      <c r="E148" s="39">
        <v>1243.71</v>
      </c>
      <c r="F148" s="39">
        <v>82.91</v>
      </c>
    </row>
    <row r="149" spans="1:6" ht="25.5" customHeight="1" x14ac:dyDescent="0.3">
      <c r="A149" s="89" t="s">
        <v>106</v>
      </c>
      <c r="B149" s="89"/>
      <c r="C149" s="47" t="s">
        <v>107</v>
      </c>
      <c r="D149" s="8">
        <v>500</v>
      </c>
      <c r="E149" s="8">
        <v>1243.71</v>
      </c>
      <c r="F149" s="8">
        <v>248.74</v>
      </c>
    </row>
    <row r="150" spans="1:6" ht="25.5" customHeight="1" x14ac:dyDescent="0.3">
      <c r="A150" s="89" t="s">
        <v>136</v>
      </c>
      <c r="B150" s="89"/>
      <c r="C150" s="47" t="s">
        <v>137</v>
      </c>
      <c r="D150" s="8"/>
      <c r="E150" s="8">
        <v>1243.71</v>
      </c>
      <c r="F150" s="8"/>
    </row>
    <row r="151" spans="1:6" ht="0.75" customHeight="1" x14ac:dyDescent="0.3"/>
    <row r="152" spans="1:6" ht="25.5" customHeight="1" x14ac:dyDescent="0.3">
      <c r="A152" s="89" t="s">
        <v>197</v>
      </c>
      <c r="B152" s="89"/>
      <c r="C152" s="47" t="s">
        <v>198</v>
      </c>
      <c r="D152" s="8">
        <v>1000</v>
      </c>
      <c r="E152" s="8">
        <v>0</v>
      </c>
      <c r="F152" s="8">
        <v>0</v>
      </c>
    </row>
    <row r="153" spans="1:6" ht="25.5" customHeight="1" x14ac:dyDescent="0.3">
      <c r="A153" s="89" t="s">
        <v>290</v>
      </c>
      <c r="B153" s="89"/>
      <c r="C153" s="47" t="s">
        <v>291</v>
      </c>
      <c r="D153" s="8"/>
      <c r="E153" s="8">
        <v>0</v>
      </c>
      <c r="F153" s="8"/>
    </row>
  </sheetData>
  <mergeCells count="119">
    <mergeCell ref="A8:B8"/>
    <mergeCell ref="A9:B9"/>
    <mergeCell ref="A10:B10"/>
    <mergeCell ref="A11:B11"/>
    <mergeCell ref="A12:B12"/>
    <mergeCell ref="A13:B13"/>
    <mergeCell ref="B1:G1"/>
    <mergeCell ref="A3:C3"/>
    <mergeCell ref="A4:C4"/>
    <mergeCell ref="A5:C5"/>
    <mergeCell ref="A6:B6"/>
    <mergeCell ref="A7:B7"/>
    <mergeCell ref="A21:B21"/>
    <mergeCell ref="A22:B22"/>
    <mergeCell ref="A24:B24"/>
    <mergeCell ref="A25:B25"/>
    <mergeCell ref="A27:B27"/>
    <mergeCell ref="A29:B29"/>
    <mergeCell ref="A14:B14"/>
    <mergeCell ref="A15:B15"/>
    <mergeCell ref="A16:B16"/>
    <mergeCell ref="A18:B18"/>
    <mergeCell ref="A19:B19"/>
    <mergeCell ref="A20:B20"/>
    <mergeCell ref="A39:B39"/>
    <mergeCell ref="A40:B40"/>
    <mergeCell ref="A41:B41"/>
    <mergeCell ref="A43:B43"/>
    <mergeCell ref="A44:B44"/>
    <mergeCell ref="A45:B45"/>
    <mergeCell ref="A30:B30"/>
    <mergeCell ref="A31:B31"/>
    <mergeCell ref="A33:B33"/>
    <mergeCell ref="A34:B34"/>
    <mergeCell ref="A36:B36"/>
    <mergeCell ref="A37:B37"/>
    <mergeCell ref="A54:B54"/>
    <mergeCell ref="A55:B55"/>
    <mergeCell ref="A56:B56"/>
    <mergeCell ref="A57:B57"/>
    <mergeCell ref="A58:B58"/>
    <mergeCell ref="A59:B59"/>
    <mergeCell ref="A47:B47"/>
    <mergeCell ref="A48:B48"/>
    <mergeCell ref="A49:B49"/>
    <mergeCell ref="A50:B50"/>
    <mergeCell ref="A51:B51"/>
    <mergeCell ref="A52:B52"/>
    <mergeCell ref="A68:B68"/>
    <mergeCell ref="A69:B69"/>
    <mergeCell ref="A70:B70"/>
    <mergeCell ref="A71:B71"/>
    <mergeCell ref="A72:B72"/>
    <mergeCell ref="A73:B73"/>
    <mergeCell ref="A60:B60"/>
    <mergeCell ref="A62:B62"/>
    <mergeCell ref="A63:B63"/>
    <mergeCell ref="A64:B64"/>
    <mergeCell ref="A65:B65"/>
    <mergeCell ref="A67:B67"/>
    <mergeCell ref="A81:B81"/>
    <mergeCell ref="A82:B82"/>
    <mergeCell ref="A84:B84"/>
    <mergeCell ref="A85:B85"/>
    <mergeCell ref="A86:B86"/>
    <mergeCell ref="A87:B87"/>
    <mergeCell ref="A75:B75"/>
    <mergeCell ref="A76:B76"/>
    <mergeCell ref="A77:B77"/>
    <mergeCell ref="A78:B78"/>
    <mergeCell ref="A79:B79"/>
    <mergeCell ref="A80:B80"/>
    <mergeCell ref="A97:B97"/>
    <mergeCell ref="A99:B99"/>
    <mergeCell ref="A100:B100"/>
    <mergeCell ref="A102:B102"/>
    <mergeCell ref="A103:B103"/>
    <mergeCell ref="A104:B104"/>
    <mergeCell ref="A88:B88"/>
    <mergeCell ref="A90:B90"/>
    <mergeCell ref="A91:B91"/>
    <mergeCell ref="A93:B93"/>
    <mergeCell ref="A94:B94"/>
    <mergeCell ref="A96:B96"/>
    <mergeCell ref="A114:B114"/>
    <mergeCell ref="A115:B115"/>
    <mergeCell ref="A117:B117"/>
    <mergeCell ref="A119:B119"/>
    <mergeCell ref="A120:B120"/>
    <mergeCell ref="A122:B122"/>
    <mergeCell ref="A105:B105"/>
    <mergeCell ref="A106:B106"/>
    <mergeCell ref="A108:B108"/>
    <mergeCell ref="A109:B109"/>
    <mergeCell ref="A111:B111"/>
    <mergeCell ref="A112:B112"/>
    <mergeCell ref="A133:B133"/>
    <mergeCell ref="A134:B134"/>
    <mergeCell ref="A136:B136"/>
    <mergeCell ref="A137:B137"/>
    <mergeCell ref="A139:B139"/>
    <mergeCell ref="A140:B140"/>
    <mergeCell ref="A123:B123"/>
    <mergeCell ref="A125:B125"/>
    <mergeCell ref="A126:B126"/>
    <mergeCell ref="A128:B128"/>
    <mergeCell ref="A129:B129"/>
    <mergeCell ref="A131:B131"/>
    <mergeCell ref="A148:B148"/>
    <mergeCell ref="A149:B149"/>
    <mergeCell ref="A150:B150"/>
    <mergeCell ref="A152:B152"/>
    <mergeCell ref="A153:B153"/>
    <mergeCell ref="A141:B141"/>
    <mergeCell ref="A142:B142"/>
    <mergeCell ref="A143:B143"/>
    <mergeCell ref="A144:B144"/>
    <mergeCell ref="A146:B146"/>
    <mergeCell ref="A147:B147"/>
  </mergeCells>
  <pageMargins left="0.77165353298187256" right="0.59055119752883911" top="0.59055119752883911" bottom="0.59055119752883911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RAČUN PRIHODA I RASHODA</vt:lpstr>
      <vt:lpstr>RASHODI I PRIHODI PREMA IZVORU</vt:lpstr>
      <vt:lpstr>RASHODI PREMA FUNKCIJSKOJ KL.</vt:lpstr>
      <vt:lpstr>RAČUN FINANCIRANJA</vt:lpstr>
      <vt:lpstr>RAČUN FINANCIRANJA PREMA IZVOR</vt:lpstr>
      <vt:lpstr>PRENESENI VIŠAK-MANJAK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Josipa</dc:creator>
  <cp:lastModifiedBy>Ljiljana Vidić Rkman</cp:lastModifiedBy>
  <cp:lastPrinted>2026-03-26T06:58:22Z</cp:lastPrinted>
  <dcterms:created xsi:type="dcterms:W3CDTF">2026-03-23T11:46:37Z</dcterms:created>
  <dcterms:modified xsi:type="dcterms:W3CDTF">2026-03-26T10:23:12Z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