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<sst xmlns="http://schemas.openxmlformats.org/spreadsheetml/2006/main" count="101" uniqueCount="68">
  <si>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</si>
  <si>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</si>
  <si>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</si>
  <si>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</si>
  <si>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</si>
  <si>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</si>
  <si>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</si>
  <si>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</si>
  <si>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</si>
  <si>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</si>
  <si>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</si>
  <si>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</si>
  <si>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</si>
  <si>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</si>
  <si>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</si>
  <si>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</si>
  <si>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</si>
  <si>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</si>
  <si>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</si>
  <si>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</si>
  <si>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</si>
  <si>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</si>
  <si>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</si>
  <si>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</si>
  <si>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</si>
  <si>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</si>
  <si>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</si>
  <si>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</si>
  <si>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</si>
  <si>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</si>
  <si>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</si>
  <si>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</si>
  <si>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</si>
  <si>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</si>
  <si>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</si>
  <si>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</si>
  <si>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</si>
  <si>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</si>
  <si>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</si>
  <si>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</si>
  <si>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</si>
  <si>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</si>
  <si>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</si>
  <si>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</si>
  <si>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</si>
  <si>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A</t>
  </si>
  <si>
    <t>Program</t>
  </si>
  <si>
    <t>Naziv aktivnosti</t>
  </si>
  <si>
    <t>PROJEKCIJA PLANA ZA 2017.</t>
  </si>
  <si>
    <t>2017.</t>
  </si>
  <si>
    <t>Ukupno prihodi i primici za 2017.</t>
  </si>
  <si>
    <t>PRIJEDLOG PLANA ZA 2016.</t>
  </si>
  <si>
    <t>PROJEKCIJA PLANA ZA 2018.</t>
  </si>
  <si>
    <t>2018.</t>
  </si>
  <si>
    <t>Prijedlog plana 
za 2016.</t>
  </si>
  <si>
    <t>Projekcija plana
za 2017.</t>
  </si>
  <si>
    <t>Projekcija plana 
za 2018.</t>
  </si>
  <si>
    <t>Ukupno prihodi i primici za 2018.</t>
  </si>
  <si>
    <t xml:space="preserve">  </t>
  </si>
  <si>
    <t xml:space="preserve">PLAN PRIHODA I PRIMITAKA </t>
  </si>
  <si>
    <t xml:space="preserve">OPĆI DIO                                      </t>
  </si>
  <si>
    <t>PRIJEDLOG FINANCIJSKOG PLANA (OŠ ILAČA-BANOVCI)  ZA 2016. I                                                                                                                                                PROJEKCIJA PLANA ZA  2017. I 2018. GODINU</t>
  </si>
  <si>
    <r>
      <t xml:space="preserve">636   </t>
    </r>
    <r>
      <rPr>
        <sz val="9"/>
        <rFont val="Arial"/>
        <family val="2"/>
      </rPr>
      <t>MZOS</t>
    </r>
  </si>
  <si>
    <r>
      <t xml:space="preserve">636   </t>
    </r>
    <r>
      <rPr>
        <sz val="9"/>
        <rFont val="Arial"/>
        <family val="2"/>
      </rPr>
      <t xml:space="preserve"> MZOS</t>
    </r>
  </si>
  <si>
    <t>667  VSŽ</t>
  </si>
  <si>
    <t>OŠ ILAČA-BANOVCI</t>
  </si>
  <si>
    <t xml:space="preserve">                                                                                                                                                                Predsjednik Školskog odbora</t>
  </si>
  <si>
    <t xml:space="preserve">                                                                                                                                                                            Branka Dević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</si>
</sst>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3" fontId="34" fillId="0" borderId="4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41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7" borderId="43" xfId="0" applyNumberFormat="1" applyFont="1" applyFill="1" applyBorder="1" applyAlignment="1">
      <alignment horizontal="left" wrapText="1"/>
    </xf>
    <xf numFmtId="1" fontId="21" fillId="0" borderId="44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wrapText="1"/>
    </xf>
    <xf numFmtId="3" fontId="21" fillId="48" borderId="18" xfId="0" applyNumberFormat="1" applyFont="1" applyFill="1" applyBorder="1" applyAlignment="1">
      <alignment horizontal="right" vertical="center" wrapText="1"/>
    </xf>
    <xf numFmtId="3" fontId="21" fillId="48" borderId="28" xfId="0" applyNumberFormat="1" applyFont="1" applyFill="1" applyBorder="1" applyAlignment="1">
      <alignment/>
    </xf>
    <xf numFmtId="3" fontId="21" fillId="0" borderId="28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/>
    </xf>
    <xf numFmtId="0" fontId="25" fillId="48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3" fontId="40" fillId="0" borderId="27" xfId="0" applyNumberFormat="1" applyFont="1" applyBorder="1" applyAlignment="1">
      <alignment/>
    </xf>
    <xf numFmtId="3" fontId="41" fillId="0" borderId="22" xfId="0" applyNumberFormat="1" applyFont="1" applyFill="1" applyBorder="1" applyAlignment="1" applyProtection="1">
      <alignment horizontal="right" wrapText="1"/>
      <protection/>
    </xf>
    <xf numFmtId="3" fontId="41" fillId="0" borderId="22" xfId="0" applyNumberFormat="1" applyFont="1" applyBorder="1" applyAlignment="1">
      <alignment horizontal="right"/>
    </xf>
    <xf numFmtId="0" fontId="27" fillId="48" borderId="0" xfId="86" applyNumberFormat="1" applyFont="1" applyFill="1" applyBorder="1" applyAlignment="1" applyProtection="1">
      <alignment/>
      <protection/>
    </xf>
    <xf numFmtId="0" fontId="27" fillId="48" borderId="0" xfId="86" applyNumberFormat="1" applyFont="1" applyFill="1" applyBorder="1" applyAlignment="1" applyProtection="1">
      <alignment horizontal="center"/>
      <protection/>
    </xf>
    <xf numFmtId="0" fontId="0" fillId="0" borderId="0" xfId="86" applyNumberFormat="1" applyFill="1" applyBorder="1" applyAlignment="1" applyProtection="1">
      <alignment/>
      <protection/>
    </xf>
    <xf numFmtId="0" fontId="25" fillId="48" borderId="0" xfId="86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48" borderId="0" xfId="0" applyFill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49" borderId="0" xfId="0" applyNumberFormat="1" applyFont="1" applyFill="1" applyBorder="1" applyAlignment="1" applyProtection="1">
      <alignment horizontal="center"/>
      <protection/>
    </xf>
    <xf numFmtId="0" fontId="27" fillId="49" borderId="0" xfId="0" applyNumberFormat="1" applyFont="1" applyFill="1" applyBorder="1" applyAlignment="1" applyProtection="1">
      <alignment wrapText="1"/>
      <protection/>
    </xf>
    <xf numFmtId="3" fontId="27" fillId="49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3" fontId="25" fillId="48" borderId="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vertical="center"/>
      <protection/>
    </xf>
    <xf numFmtId="14" fontId="25" fillId="49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49" borderId="0" xfId="0" applyNumberFormat="1" applyFont="1" applyFill="1" applyBorder="1" applyAlignment="1" applyProtection="1">
      <alignment horizontal="center" vertical="center" wrapText="1"/>
      <protection/>
    </xf>
    <xf numFmtId="0" fontId="25" fillId="49" borderId="0" xfId="0" applyNumberFormat="1" applyFont="1" applyFill="1" applyBorder="1" applyAlignment="1" applyProtection="1">
      <alignment vertical="center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3" fontId="40" fillId="0" borderId="37" xfId="0" applyNumberFormat="1" applyFont="1" applyBorder="1" applyAlignment="1">
      <alignment horizontal="center"/>
    </xf>
    <xf numFmtId="3" fontId="40" fillId="0" borderId="38" xfId="0" applyNumberFormat="1" applyFont="1" applyBorder="1" applyAlignment="1">
      <alignment horizontal="center"/>
    </xf>
    <xf numFmtId="3" fontId="40" fillId="0" borderId="39" xfId="0" applyNumberFormat="1" applyFont="1" applyBorder="1" applyAlignment="1">
      <alignment horizontal="center"/>
    </xf>
    <xf numFmtId="0" fontId="37" fillId="49" borderId="37" xfId="0" applyFont="1" applyFill="1" applyBorder="1" applyAlignment="1">
      <alignment horizontal="center" vertical="center"/>
    </xf>
    <xf numFmtId="0" fontId="38" fillId="49" borderId="38" xfId="0" applyFont="1" applyFill="1" applyBorder="1" applyAlignment="1">
      <alignment horizontal="center" vertical="center"/>
    </xf>
    <xf numFmtId="0" fontId="38" fillId="49" borderId="39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2" customHeight="1">
      <c r="A1" s="136" t="s">
        <v>61</v>
      </c>
      <c r="B1" s="136"/>
      <c r="C1" s="136"/>
      <c r="D1" s="136"/>
      <c r="E1" s="136"/>
      <c r="F1" s="136"/>
      <c r="G1" s="136"/>
      <c r="H1" s="136"/>
    </row>
    <row r="2" spans="1:8" s="72" customFormat="1" ht="25.5" customHeight="1">
      <c r="A2" s="139" t="s">
        <v>60</v>
      </c>
      <c r="B2" s="139"/>
      <c r="C2" s="139"/>
      <c r="D2" s="139"/>
      <c r="E2" s="139"/>
      <c r="F2" s="139"/>
      <c r="G2" s="140"/>
      <c r="H2" s="140"/>
    </row>
    <row r="3" spans="1:5" ht="3.75" customHeight="1" hidden="1">
      <c r="A3" s="73"/>
      <c r="B3" s="74"/>
      <c r="C3" s="74"/>
      <c r="D3" s="74"/>
      <c r="E3" s="74"/>
    </row>
    <row r="4" spans="1:9" ht="27" customHeight="1">
      <c r="A4" s="75"/>
      <c r="B4" s="76"/>
      <c r="C4" s="76"/>
      <c r="D4" s="77"/>
      <c r="E4" s="78"/>
      <c r="F4" s="79" t="s">
        <v>54</v>
      </c>
      <c r="G4" s="79" t="s">
        <v>55</v>
      </c>
      <c r="H4" s="80" t="s">
        <v>56</v>
      </c>
      <c r="I4" s="81"/>
    </row>
    <row r="5" spans="1:9" ht="17.25" customHeight="1">
      <c r="A5" s="133" t="s">
        <v>43</v>
      </c>
      <c r="B5" s="134"/>
      <c r="C5" s="134"/>
      <c r="D5" s="134"/>
      <c r="E5" s="138"/>
      <c r="F5" s="108">
        <v>3687869</v>
      </c>
      <c r="G5" s="109">
        <v>3679409</v>
      </c>
      <c r="H5" s="109">
        <v>3682449</v>
      </c>
      <c r="I5" s="95"/>
    </row>
    <row r="6" spans="1:8" ht="17.25" customHeight="1">
      <c r="A6" s="133" t="s">
        <v>0</v>
      </c>
      <c r="B6" s="134"/>
      <c r="C6" s="134"/>
      <c r="D6" s="134"/>
      <c r="E6" s="138"/>
      <c r="F6" s="110">
        <v>3687869</v>
      </c>
      <c r="G6" s="110">
        <v>3679409</v>
      </c>
      <c r="H6" s="110">
        <v>3682449</v>
      </c>
    </row>
    <row r="7" spans="1:8" ht="17.25" customHeight="1">
      <c r="A7" s="137" t="s">
        <v>1</v>
      </c>
      <c r="B7" s="138"/>
      <c r="C7" s="138"/>
      <c r="D7" s="138"/>
      <c r="E7" s="138"/>
      <c r="F7" s="110"/>
      <c r="G7" s="110"/>
      <c r="H7" s="110"/>
    </row>
    <row r="8" spans="1:8" ht="17.25" customHeight="1">
      <c r="A8" s="96" t="s">
        <v>44</v>
      </c>
      <c r="B8" s="82"/>
      <c r="C8" s="82"/>
      <c r="D8" s="82"/>
      <c r="E8" s="82"/>
      <c r="F8" s="110">
        <v>3687869</v>
      </c>
      <c r="G8" s="110">
        <v>3679409</v>
      </c>
      <c r="H8" s="110">
        <v>3682449</v>
      </c>
    </row>
    <row r="9" spans="1:8" ht="17.25" customHeight="1">
      <c r="A9" s="135" t="s">
        <v>2</v>
      </c>
      <c r="B9" s="134"/>
      <c r="C9" s="134"/>
      <c r="D9" s="134"/>
      <c r="E9" s="141"/>
      <c r="F9" s="110">
        <v>3687869</v>
      </c>
      <c r="G9" s="110">
        <v>3679409</v>
      </c>
      <c r="H9" s="110">
        <v>3682449</v>
      </c>
    </row>
    <row r="10" spans="1:8" ht="17.25" customHeight="1">
      <c r="A10" s="137" t="s">
        <v>3</v>
      </c>
      <c r="B10" s="138"/>
      <c r="C10" s="138"/>
      <c r="D10" s="138"/>
      <c r="E10" s="138"/>
      <c r="F10" s="109"/>
      <c r="G10" s="109"/>
      <c r="H10" s="109"/>
    </row>
    <row r="11" spans="1:8" ht="17.25" customHeight="1">
      <c r="A11" s="135" t="s">
        <v>4</v>
      </c>
      <c r="B11" s="134"/>
      <c r="C11" s="134"/>
      <c r="D11" s="134"/>
      <c r="E11" s="134"/>
      <c r="F11" s="84">
        <f>+F5-F8</f>
        <v>0</v>
      </c>
      <c r="G11" s="84">
        <f>+G5-G8</f>
        <v>0</v>
      </c>
      <c r="H11" s="84">
        <f>+H5-H8</f>
        <v>0</v>
      </c>
    </row>
    <row r="12" spans="1:8" ht="10.5" customHeight="1">
      <c r="A12" s="136"/>
      <c r="B12" s="131"/>
      <c r="C12" s="131"/>
      <c r="D12" s="131"/>
      <c r="E12" s="131"/>
      <c r="F12" s="132"/>
      <c r="G12" s="132"/>
      <c r="H12" s="132"/>
    </row>
    <row r="13" spans="1:8" ht="24.75" customHeight="1">
      <c r="A13" s="75"/>
      <c r="B13" s="76"/>
      <c r="C13" s="76"/>
      <c r="D13" s="77"/>
      <c r="E13" s="78"/>
      <c r="F13" s="79" t="s">
        <v>54</v>
      </c>
      <c r="G13" s="79" t="s">
        <v>55</v>
      </c>
      <c r="H13" s="80" t="s">
        <v>56</v>
      </c>
    </row>
    <row r="14" spans="1:8" ht="17.25" customHeight="1">
      <c r="A14" s="127" t="s">
        <v>5</v>
      </c>
      <c r="B14" s="128"/>
      <c r="C14" s="128"/>
      <c r="D14" s="128"/>
      <c r="E14" s="129"/>
      <c r="F14" s="85">
        <v>0</v>
      </c>
      <c r="G14" s="85">
        <v>0</v>
      </c>
      <c r="H14" s="84">
        <v>0</v>
      </c>
    </row>
    <row r="15" spans="1:8" s="67" customFormat="1" ht="12.75" customHeight="1">
      <c r="A15" s="130"/>
      <c r="B15" s="131"/>
      <c r="C15" s="131"/>
      <c r="D15" s="131"/>
      <c r="E15" s="131"/>
      <c r="F15" s="132"/>
      <c r="G15" s="132"/>
      <c r="H15" s="132"/>
    </row>
    <row r="16" spans="1:8" s="67" customFormat="1" ht="24.75" customHeight="1">
      <c r="A16" s="75"/>
      <c r="B16" s="76"/>
      <c r="C16" s="76"/>
      <c r="D16" s="77"/>
      <c r="E16" s="78"/>
      <c r="F16" s="79" t="s">
        <v>54</v>
      </c>
      <c r="G16" s="79" t="s">
        <v>55</v>
      </c>
      <c r="H16" s="80" t="s">
        <v>56</v>
      </c>
    </row>
    <row r="17" spans="1:8" s="67" customFormat="1" ht="20.25" customHeight="1">
      <c r="A17" s="133" t="s">
        <v>6</v>
      </c>
      <c r="B17" s="134"/>
      <c r="C17" s="134"/>
      <c r="D17" s="134"/>
      <c r="E17" s="134"/>
      <c r="F17" s="83"/>
      <c r="G17" s="83"/>
      <c r="H17" s="83"/>
    </row>
    <row r="18" spans="1:8" s="67" customFormat="1" ht="20.25" customHeight="1">
      <c r="A18" s="133" t="s">
        <v>7</v>
      </c>
      <c r="B18" s="134"/>
      <c r="C18" s="134"/>
      <c r="D18" s="134"/>
      <c r="E18" s="134"/>
      <c r="F18" s="83"/>
      <c r="G18" s="83"/>
      <c r="H18" s="83"/>
    </row>
    <row r="19" spans="1:8" s="67" customFormat="1" ht="15.75" customHeight="1">
      <c r="A19" s="135" t="s">
        <v>8</v>
      </c>
      <c r="B19" s="134"/>
      <c r="C19" s="134"/>
      <c r="D19" s="134"/>
      <c r="E19" s="134"/>
      <c r="F19" s="83"/>
      <c r="G19" s="83"/>
      <c r="H19" s="83"/>
    </row>
    <row r="20" spans="1:8" s="67" customFormat="1" ht="17.25" customHeight="1">
      <c r="A20" s="135" t="s">
        <v>9</v>
      </c>
      <c r="B20" s="134"/>
      <c r="C20" s="134"/>
      <c r="D20" s="134"/>
      <c r="E20" s="134"/>
      <c r="F20" s="83">
        <f>SUM(F11,F14,F19)</f>
        <v>0</v>
      </c>
      <c r="G20" s="83">
        <f>SUM(G11,G14,G19)</f>
        <v>0</v>
      </c>
      <c r="H20" s="83">
        <f>SUM(H11,H14,H19)</f>
        <v>0</v>
      </c>
    </row>
    <row r="21" spans="1:12" s="67" customFormat="1" ht="13.5" customHeight="1">
      <c r="A21" s="111"/>
      <c r="B21" s="111"/>
      <c r="C21" s="111"/>
      <c r="D21" s="112"/>
      <c r="E21" s="111"/>
      <c r="F21" s="111"/>
      <c r="G21" s="111"/>
      <c r="H21" s="111"/>
      <c r="I21" s="112"/>
      <c r="J21" s="111"/>
      <c r="K21" s="113"/>
      <c r="L21" s="113"/>
    </row>
    <row r="22" spans="1:12" ht="12.75">
      <c r="A22" s="111"/>
      <c r="B22" s="111"/>
      <c r="C22" s="111"/>
      <c r="D22" s="112"/>
      <c r="E22" s="111"/>
      <c r="F22" s="113"/>
      <c r="G22" s="113"/>
      <c r="H22" s="114"/>
      <c r="I22" s="115"/>
      <c r="J22" s="115"/>
      <c r="K22" s="115"/>
      <c r="L22" s="115"/>
    </row>
    <row r="23" spans="1:13" ht="12.75">
      <c r="A23" s="115" t="s">
        <v>66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4"/>
    </row>
    <row r="24" spans="1:13" ht="12.75">
      <c r="A24" s="115" t="s">
        <v>67</v>
      </c>
      <c r="B24" s="115"/>
      <c r="C24" s="115"/>
      <c r="D24" s="115"/>
      <c r="E24" s="115"/>
      <c r="F24" s="115"/>
      <c r="G24" s="115"/>
      <c r="H24" s="115"/>
      <c r="I24" s="116"/>
      <c r="J24" s="115"/>
      <c r="K24" s="115"/>
      <c r="L24" s="115"/>
      <c r="M24" s="115"/>
    </row>
    <row r="25" spans="1:8" ht="12.75">
      <c r="A25" s="115"/>
      <c r="B25" s="115"/>
      <c r="C25" s="115"/>
      <c r="D25" s="115"/>
      <c r="E25" s="115"/>
      <c r="F25" s="115"/>
      <c r="G25" s="115"/>
      <c r="H25" s="115"/>
    </row>
    <row r="26" spans="1:8" ht="12.75">
      <c r="A26" s="115"/>
      <c r="B26" s="115"/>
      <c r="C26" s="115"/>
      <c r="D26" s="115"/>
      <c r="E26" s="115"/>
      <c r="F26" s="115"/>
      <c r="G26" s="115"/>
      <c r="H26" s="115"/>
    </row>
    <row r="27" spans="1:8" ht="12.75">
      <c r="A27" s="115"/>
      <c r="B27" s="115"/>
      <c r="C27" s="115"/>
      <c r="D27" s="115"/>
      <c r="E27" s="115"/>
      <c r="F27" s="115"/>
      <c r="G27" s="115"/>
      <c r="H27" s="115"/>
    </row>
  </sheetData>
  <sheetProtection/>
  <mergeCells count="15">
    <mergeCell ref="A12:H12"/>
    <mergeCell ref="A7:E7"/>
    <mergeCell ref="A1:H1"/>
    <mergeCell ref="A2:H2"/>
    <mergeCell ref="A10:E10"/>
    <mergeCell ref="A11:E11"/>
    <mergeCell ref="A6:E6"/>
    <mergeCell ref="A5:E5"/>
    <mergeCell ref="A9:E9"/>
    <mergeCell ref="A14:E14"/>
    <mergeCell ref="A15:H15"/>
    <mergeCell ref="A17:E17"/>
    <mergeCell ref="A18:E18"/>
    <mergeCell ref="A19:E19"/>
    <mergeCell ref="A20:E20"/>
  </mergeCells>
  <printOptions horizontalCentered="1"/>
  <pageMargins left="0.1968503937007874" right="0.1968503937007874" top="0.6299212598425197" bottom="0.98425196850393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N42" sqref="N42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6" t="s">
        <v>59</v>
      </c>
      <c r="B1" s="136"/>
      <c r="C1" s="136"/>
      <c r="D1" s="136"/>
      <c r="E1" s="136"/>
      <c r="F1" s="136"/>
      <c r="G1" s="136"/>
      <c r="H1" s="136"/>
    </row>
    <row r="2" spans="1:8" s="2" customFormat="1" ht="13.5" thickBot="1">
      <c r="A2" s="15" t="s">
        <v>58</v>
      </c>
      <c r="H2" s="16" t="s">
        <v>10</v>
      </c>
    </row>
    <row r="3" spans="1:8" s="2" customFormat="1" ht="26.25" thickBot="1">
      <c r="A3" s="92" t="s">
        <v>11</v>
      </c>
      <c r="B3" s="145" t="s">
        <v>21</v>
      </c>
      <c r="C3" s="146"/>
      <c r="D3" s="146"/>
      <c r="E3" s="146"/>
      <c r="F3" s="146"/>
      <c r="G3" s="146"/>
      <c r="H3" s="147"/>
    </row>
    <row r="4" spans="1:8" s="2" customFormat="1" ht="77.25" thickBot="1">
      <c r="A4" s="98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9" t="s">
        <v>19</v>
      </c>
    </row>
    <row r="5" spans="1:8" s="2" customFormat="1" ht="12.75">
      <c r="A5" s="99">
        <v>633</v>
      </c>
      <c r="B5" s="4">
        <v>0</v>
      </c>
      <c r="C5" s="5">
        <v>0</v>
      </c>
      <c r="D5" s="100">
        <v>75000</v>
      </c>
      <c r="E5" s="6"/>
      <c r="F5" s="101"/>
      <c r="G5" s="7"/>
      <c r="H5" s="8"/>
    </row>
    <row r="6" spans="1:8" s="2" customFormat="1" ht="12.75">
      <c r="A6" s="20" t="s">
        <v>62</v>
      </c>
      <c r="B6" s="21">
        <v>3355264</v>
      </c>
      <c r="C6" s="102">
        <v>0</v>
      </c>
      <c r="D6" s="103">
        <v>0</v>
      </c>
      <c r="E6" s="22"/>
      <c r="F6" s="22"/>
      <c r="G6" s="23"/>
      <c r="H6" s="24"/>
    </row>
    <row r="7" spans="1:8" s="2" customFormat="1" ht="12.75">
      <c r="A7" s="20">
        <v>642</v>
      </c>
      <c r="B7" s="21">
        <v>0</v>
      </c>
      <c r="C7" s="22">
        <v>12845</v>
      </c>
      <c r="D7" s="103">
        <v>0</v>
      </c>
      <c r="E7" s="22"/>
      <c r="F7" s="22"/>
      <c r="G7" s="23"/>
      <c r="H7" s="24"/>
    </row>
    <row r="8" spans="1:8" s="2" customFormat="1" ht="12.75">
      <c r="A8" s="20">
        <v>652</v>
      </c>
      <c r="B8" s="21">
        <v>0</v>
      </c>
      <c r="C8" s="22">
        <v>0</v>
      </c>
      <c r="D8" s="103">
        <v>28000</v>
      </c>
      <c r="E8" s="22"/>
      <c r="F8" s="22"/>
      <c r="G8" s="23"/>
      <c r="H8" s="24"/>
    </row>
    <row r="9" spans="1:8" s="2" customFormat="1" ht="12.75">
      <c r="A9" s="20">
        <v>661</v>
      </c>
      <c r="B9" s="21"/>
      <c r="C9" s="22">
        <v>1800</v>
      </c>
      <c r="D9" s="103">
        <v>0</v>
      </c>
      <c r="E9" s="22"/>
      <c r="F9" s="22"/>
      <c r="G9" s="23"/>
      <c r="H9" s="24"/>
    </row>
    <row r="10" spans="1:8" s="2" customFormat="1" ht="12.75">
      <c r="A10" s="20" t="s">
        <v>64</v>
      </c>
      <c r="B10" s="21">
        <v>214960</v>
      </c>
      <c r="C10" s="22"/>
      <c r="D10" s="103"/>
      <c r="E10" s="22"/>
      <c r="F10" s="22"/>
      <c r="G10" s="23"/>
      <c r="H10" s="24"/>
    </row>
    <row r="11" spans="1:8" s="2" customFormat="1" ht="12.75">
      <c r="A11" s="25"/>
      <c r="B11" s="21"/>
      <c r="C11" s="22"/>
      <c r="D11" s="103"/>
      <c r="E11" s="22"/>
      <c r="F11" s="22"/>
      <c r="G11" s="23"/>
      <c r="H11" s="24"/>
    </row>
    <row r="12" spans="1:8" s="2" customFormat="1" ht="12.75">
      <c r="A12" s="25"/>
      <c r="B12" s="21"/>
      <c r="C12" s="22"/>
      <c r="D12" s="103"/>
      <c r="E12" s="22"/>
      <c r="F12" s="22"/>
      <c r="G12" s="23"/>
      <c r="H12" s="24"/>
    </row>
    <row r="13" spans="1:8" s="2" customFormat="1" ht="12.75" customHeight="1" thickBot="1">
      <c r="A13" s="26"/>
      <c r="B13" s="27"/>
      <c r="C13" s="28"/>
      <c r="D13" s="104"/>
      <c r="E13" s="28"/>
      <c r="F13" s="28"/>
      <c r="G13" s="29"/>
      <c r="H13" s="30"/>
    </row>
    <row r="14" spans="1:8" s="2" customFormat="1" ht="30" customHeight="1" thickBot="1">
      <c r="A14" s="31" t="s">
        <v>20</v>
      </c>
      <c r="B14" s="32">
        <f>SUM(B3:B13)</f>
        <v>3570224</v>
      </c>
      <c r="C14" s="33">
        <v>14645</v>
      </c>
      <c r="D14" s="34">
        <v>103000</v>
      </c>
      <c r="E14" s="33">
        <v>0</v>
      </c>
      <c r="F14" s="34">
        <f>+F5</f>
        <v>0</v>
      </c>
      <c r="G14" s="33">
        <v>0</v>
      </c>
      <c r="H14" s="35">
        <v>0</v>
      </c>
    </row>
    <row r="15" spans="1:8" s="2" customFormat="1" ht="28.5" customHeight="1" thickBot="1">
      <c r="A15" s="31" t="s">
        <v>22</v>
      </c>
      <c r="B15" s="142">
        <f>B14+C14+D14+E14+F14+G14+H14</f>
        <v>3687869</v>
      </c>
      <c r="C15" s="143"/>
      <c r="D15" s="143"/>
      <c r="E15" s="143"/>
      <c r="F15" s="143"/>
      <c r="G15" s="143"/>
      <c r="H15" s="144"/>
    </row>
    <row r="16" spans="1:8" ht="13.5" thickBot="1">
      <c r="A16" s="12"/>
      <c r="B16" s="12"/>
      <c r="C16" s="12"/>
      <c r="D16" s="13"/>
      <c r="E16" s="36"/>
      <c r="H16" s="16"/>
    </row>
    <row r="17" spans="1:8" ht="24" customHeight="1" thickBot="1">
      <c r="A17" s="93" t="s">
        <v>11</v>
      </c>
      <c r="B17" s="145" t="s">
        <v>49</v>
      </c>
      <c r="C17" s="146"/>
      <c r="D17" s="146"/>
      <c r="E17" s="146"/>
      <c r="F17" s="146"/>
      <c r="G17" s="146"/>
      <c r="H17" s="147"/>
    </row>
    <row r="18" spans="1:8" ht="77.25" thickBot="1">
      <c r="A18" s="94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18</v>
      </c>
      <c r="H18" s="19" t="s">
        <v>19</v>
      </c>
    </row>
    <row r="19" spans="1:8" ht="12.75">
      <c r="A19" s="99">
        <v>633</v>
      </c>
      <c r="B19" s="4"/>
      <c r="C19" s="5"/>
      <c r="D19" s="100">
        <v>75000</v>
      </c>
      <c r="E19" s="6"/>
      <c r="F19" s="6"/>
      <c r="G19" s="7"/>
      <c r="H19" s="8"/>
    </row>
    <row r="20" spans="1:8" ht="12.75">
      <c r="A20" s="20" t="s">
        <v>62</v>
      </c>
      <c r="B20" s="21">
        <v>3346804</v>
      </c>
      <c r="C20" s="22"/>
      <c r="D20" s="103">
        <v>0</v>
      </c>
      <c r="E20" s="22"/>
      <c r="F20" s="22"/>
      <c r="G20" s="23"/>
      <c r="H20" s="24"/>
    </row>
    <row r="21" spans="1:8" ht="12.75">
      <c r="A21" s="20">
        <v>642</v>
      </c>
      <c r="B21" s="21"/>
      <c r="C21" s="22">
        <v>12845</v>
      </c>
      <c r="D21" s="103"/>
      <c r="E21" s="22"/>
      <c r="F21" s="22"/>
      <c r="G21" s="23"/>
      <c r="H21" s="24"/>
    </row>
    <row r="22" spans="1:8" ht="12.75">
      <c r="A22" s="20">
        <v>652</v>
      </c>
      <c r="B22" s="21"/>
      <c r="C22" s="22"/>
      <c r="D22" s="103">
        <v>28000</v>
      </c>
      <c r="E22" s="22"/>
      <c r="F22" s="22"/>
      <c r="G22" s="23"/>
      <c r="H22" s="24"/>
    </row>
    <row r="23" spans="1:8" ht="12.75">
      <c r="A23" s="20">
        <v>661</v>
      </c>
      <c r="B23" s="21"/>
      <c r="C23" s="22">
        <v>1800</v>
      </c>
      <c r="D23" s="103"/>
      <c r="E23" s="22"/>
      <c r="F23" s="22"/>
      <c r="G23" s="23"/>
      <c r="H23" s="24"/>
    </row>
    <row r="24" spans="1:8" ht="12.75">
      <c r="A24" s="25">
        <v>667</v>
      </c>
      <c r="B24" s="21">
        <v>214960</v>
      </c>
      <c r="C24" s="22"/>
      <c r="D24" s="103"/>
      <c r="E24" s="22"/>
      <c r="F24" s="22"/>
      <c r="G24" s="23"/>
      <c r="H24" s="24"/>
    </row>
    <row r="25" spans="1:8" ht="12.75">
      <c r="A25" s="25"/>
      <c r="B25" s="21"/>
      <c r="C25" s="22"/>
      <c r="D25" s="103"/>
      <c r="E25" s="22"/>
      <c r="F25" s="22"/>
      <c r="G25" s="23"/>
      <c r="H25" s="24"/>
    </row>
    <row r="26" spans="1:8" ht="12.75">
      <c r="A26" s="25"/>
      <c r="B26" s="21"/>
      <c r="C26" s="22"/>
      <c r="D26" s="103"/>
      <c r="E26" s="22"/>
      <c r="F26" s="22"/>
      <c r="G26" s="23"/>
      <c r="H26" s="24"/>
    </row>
    <row r="27" spans="1:8" ht="13.5" thickBot="1">
      <c r="A27" s="26"/>
      <c r="B27" s="27"/>
      <c r="C27" s="28"/>
      <c r="D27" s="104"/>
      <c r="E27" s="28"/>
      <c r="F27" s="28"/>
      <c r="G27" s="29"/>
      <c r="H27" s="30"/>
    </row>
    <row r="28" spans="1:8" s="2" customFormat="1" ht="30" customHeight="1" thickBot="1">
      <c r="A28" s="31" t="s">
        <v>20</v>
      </c>
      <c r="B28" s="32">
        <f>SUM(B17:B27)</f>
        <v>3561764</v>
      </c>
      <c r="C28" s="33">
        <v>14645</v>
      </c>
      <c r="D28" s="34">
        <v>103000</v>
      </c>
      <c r="E28" s="33">
        <v>0</v>
      </c>
      <c r="F28" s="34">
        <f>+F20</f>
        <v>0</v>
      </c>
      <c r="G28" s="33">
        <v>0</v>
      </c>
      <c r="H28" s="35">
        <v>0</v>
      </c>
    </row>
    <row r="29" spans="1:8" s="2" customFormat="1" ht="28.5" customHeight="1" thickBot="1">
      <c r="A29" s="31" t="s">
        <v>50</v>
      </c>
      <c r="B29" s="142">
        <f>B28+C28+D28+E28+F28+G28+H28</f>
        <v>3679409</v>
      </c>
      <c r="C29" s="143"/>
      <c r="D29" s="143"/>
      <c r="E29" s="143"/>
      <c r="F29" s="143"/>
      <c r="G29" s="143"/>
      <c r="H29" s="144"/>
    </row>
    <row r="30" spans="4:5" ht="13.5" thickBot="1">
      <c r="D30" s="38"/>
      <c r="E30" s="39"/>
    </row>
    <row r="31" spans="1:8" ht="26.25" thickBot="1">
      <c r="A31" s="93" t="s">
        <v>11</v>
      </c>
      <c r="B31" s="145" t="s">
        <v>53</v>
      </c>
      <c r="C31" s="146"/>
      <c r="D31" s="146"/>
      <c r="E31" s="146"/>
      <c r="F31" s="146"/>
      <c r="G31" s="146"/>
      <c r="H31" s="147"/>
    </row>
    <row r="32" spans="1:8" ht="77.25" thickBot="1">
      <c r="A32" s="94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18</v>
      </c>
      <c r="H32" s="19" t="s">
        <v>19</v>
      </c>
    </row>
    <row r="33" spans="1:8" ht="12.75">
      <c r="A33" s="99">
        <v>633</v>
      </c>
      <c r="B33" s="4"/>
      <c r="C33" s="5"/>
      <c r="D33" s="100">
        <v>75000</v>
      </c>
      <c r="E33" s="6"/>
      <c r="F33" s="6"/>
      <c r="G33" s="7"/>
      <c r="H33" s="8"/>
    </row>
    <row r="34" spans="1:8" ht="12.75">
      <c r="A34" s="20" t="s">
        <v>63</v>
      </c>
      <c r="B34" s="21">
        <v>3349844</v>
      </c>
      <c r="C34" s="22"/>
      <c r="D34" s="103">
        <v>0</v>
      </c>
      <c r="E34" s="22"/>
      <c r="F34" s="22"/>
      <c r="G34" s="23"/>
      <c r="H34" s="24"/>
    </row>
    <row r="35" spans="1:8" ht="12.75">
      <c r="A35" s="20">
        <v>642</v>
      </c>
      <c r="B35" s="21"/>
      <c r="C35" s="22">
        <v>12845</v>
      </c>
      <c r="D35" s="103">
        <v>0</v>
      </c>
      <c r="E35" s="22"/>
      <c r="F35" s="22"/>
      <c r="G35" s="23"/>
      <c r="H35" s="24"/>
    </row>
    <row r="36" spans="1:8" ht="12.75">
      <c r="A36" s="20">
        <v>652</v>
      </c>
      <c r="B36" s="21"/>
      <c r="C36" s="22"/>
      <c r="D36" s="103">
        <v>28000</v>
      </c>
      <c r="E36" s="22"/>
      <c r="F36" s="22"/>
      <c r="G36" s="23"/>
      <c r="H36" s="24"/>
    </row>
    <row r="37" spans="1:8" ht="12.75">
      <c r="A37" s="20">
        <v>661</v>
      </c>
      <c r="B37" s="21"/>
      <c r="C37" s="22">
        <v>1800</v>
      </c>
      <c r="D37" s="103"/>
      <c r="E37" s="22"/>
      <c r="F37" s="22"/>
      <c r="G37" s="23"/>
      <c r="H37" s="24"/>
    </row>
    <row r="38" spans="1:8" ht="13.5" customHeight="1">
      <c r="A38" s="25">
        <v>667</v>
      </c>
      <c r="B38" s="21">
        <v>214960</v>
      </c>
      <c r="C38" s="22"/>
      <c r="D38" s="103"/>
      <c r="E38" s="22"/>
      <c r="F38" s="22"/>
      <c r="G38" s="23"/>
      <c r="H38" s="24"/>
    </row>
    <row r="39" spans="1:8" ht="13.5" customHeight="1">
      <c r="A39" s="25"/>
      <c r="B39" s="21"/>
      <c r="C39" s="22"/>
      <c r="D39" s="103"/>
      <c r="E39" s="22"/>
      <c r="F39" s="22"/>
      <c r="G39" s="23"/>
      <c r="H39" s="24"/>
    </row>
    <row r="40" spans="1:8" ht="13.5" customHeight="1">
      <c r="A40" s="25"/>
      <c r="B40" s="21"/>
      <c r="C40" s="22"/>
      <c r="D40" s="103"/>
      <c r="E40" s="22"/>
      <c r="F40" s="22"/>
      <c r="G40" s="23"/>
      <c r="H40" s="24"/>
    </row>
    <row r="41" spans="1:8" ht="13.5" thickBot="1">
      <c r="A41" s="26"/>
      <c r="B41" s="27"/>
      <c r="C41" s="28"/>
      <c r="D41" s="104"/>
      <c r="E41" s="28"/>
      <c r="F41" s="28"/>
      <c r="G41" s="29"/>
      <c r="H41" s="30"/>
    </row>
    <row r="42" spans="1:8" s="2" customFormat="1" ht="30" customHeight="1" thickBot="1">
      <c r="A42" s="31" t="s">
        <v>20</v>
      </c>
      <c r="B42" s="32">
        <f>SUM(B31:B41)</f>
        <v>3564804</v>
      </c>
      <c r="C42" s="33">
        <v>14645</v>
      </c>
      <c r="D42" s="34">
        <v>103000</v>
      </c>
      <c r="E42" s="33"/>
      <c r="F42" s="34">
        <f>+F34</f>
        <v>0</v>
      </c>
      <c r="G42" s="33">
        <v>0</v>
      </c>
      <c r="H42" s="35">
        <v>0</v>
      </c>
    </row>
    <row r="43" spans="1:8" s="2" customFormat="1" ht="28.5" customHeight="1" thickBot="1">
      <c r="A43" s="31" t="s">
        <v>57</v>
      </c>
      <c r="B43" s="142">
        <f>B42+C42+D42+E42+F42+G42+H42</f>
        <v>3682449</v>
      </c>
      <c r="C43" s="143"/>
      <c r="D43" s="143"/>
      <c r="E43" s="143"/>
      <c r="F43" s="143"/>
      <c r="G43" s="143"/>
      <c r="H43" s="144"/>
    </row>
    <row r="44" spans="3:5" ht="13.5" customHeight="1">
      <c r="C44" s="40"/>
      <c r="D44" s="38"/>
      <c r="E44" s="41"/>
    </row>
    <row r="45" spans="2:8" ht="13.5" customHeight="1">
      <c r="B45" s="105"/>
      <c r="C45" s="40"/>
      <c r="D45" s="42"/>
      <c r="E45" s="43"/>
      <c r="H45" s="125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48"/>
      <c r="B91" s="48"/>
      <c r="C91" s="48"/>
      <c r="D91" s="106"/>
      <c r="E91" s="107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2"/>
      <c r="C128" s="12"/>
      <c r="D128" s="12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48"/>
      <c r="B155" s="149"/>
      <c r="C155" s="149"/>
      <c r="D155" s="149"/>
      <c r="E155" s="149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1"/>
    </row>
    <row r="159" spans="1:5" ht="12.75">
      <c r="A159" s="40"/>
      <c r="B159" s="40"/>
      <c r="C159" s="40"/>
      <c r="D159" s="70"/>
      <c r="E159" s="11"/>
    </row>
    <row r="160" spans="1:5" ht="17.25" customHeight="1">
      <c r="A160" s="40"/>
      <c r="B160" s="40"/>
      <c r="C160" s="40"/>
      <c r="D160" s="70"/>
      <c r="E160" s="11"/>
    </row>
    <row r="161" spans="1:5" ht="13.5" customHeight="1">
      <c r="A161" s="40"/>
      <c r="B161" s="40"/>
      <c r="C161" s="40"/>
      <c r="D161" s="70"/>
      <c r="E161" s="11"/>
    </row>
    <row r="162" spans="1:5" ht="12.75">
      <c r="A162" s="40"/>
      <c r="B162" s="40"/>
      <c r="C162" s="40"/>
      <c r="D162" s="70"/>
      <c r="E162" s="11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1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1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11.421875" style="88" bestFit="1" customWidth="1"/>
    <col min="2" max="2" width="34.421875" style="9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1" customFormat="1" ht="67.5">
      <c r="A2" s="9" t="s">
        <v>24</v>
      </c>
      <c r="B2" s="9" t="s">
        <v>25</v>
      </c>
      <c r="C2" s="10" t="s">
        <v>51</v>
      </c>
      <c r="D2" s="91" t="s">
        <v>13</v>
      </c>
      <c r="E2" s="91" t="s">
        <v>14</v>
      </c>
      <c r="F2" s="91" t="s">
        <v>15</v>
      </c>
      <c r="G2" s="91" t="s">
        <v>16</v>
      </c>
      <c r="H2" s="91" t="s">
        <v>26</v>
      </c>
      <c r="I2" s="91" t="s">
        <v>18</v>
      </c>
      <c r="J2" s="91" t="s">
        <v>19</v>
      </c>
      <c r="K2" s="10" t="s">
        <v>48</v>
      </c>
      <c r="L2" s="10" t="s">
        <v>52</v>
      </c>
    </row>
    <row r="3" spans="1:12" ht="12.75">
      <c r="A3" s="87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1" customFormat="1" ht="12.75">
      <c r="A4" s="87"/>
      <c r="B4" s="117" t="s">
        <v>65</v>
      </c>
    </row>
    <row r="5" spans="1:12" ht="12.75">
      <c r="A5" s="87"/>
      <c r="B5" s="14"/>
      <c r="C5" s="124"/>
      <c r="D5" s="1"/>
      <c r="E5" s="1"/>
      <c r="F5" s="1"/>
      <c r="G5" s="1"/>
      <c r="H5" s="1"/>
      <c r="I5" s="1"/>
      <c r="J5" s="1"/>
      <c r="K5" s="1"/>
      <c r="L5" s="1"/>
    </row>
    <row r="6" spans="1:2" s="11" customFormat="1" ht="12.75">
      <c r="A6" s="87"/>
      <c r="B6" s="89" t="s">
        <v>46</v>
      </c>
    </row>
    <row r="7" spans="1:12" s="11" customFormat="1" ht="12.75" customHeight="1">
      <c r="A7" s="97" t="s">
        <v>45</v>
      </c>
      <c r="B7" s="89" t="s">
        <v>47</v>
      </c>
      <c r="C7" s="122"/>
      <c r="K7" s="122"/>
      <c r="L7" s="122"/>
    </row>
    <row r="8" spans="1:12" s="11" customFormat="1" ht="12.75">
      <c r="A8" s="118">
        <v>3</v>
      </c>
      <c r="B8" s="119" t="s">
        <v>27</v>
      </c>
      <c r="C8" s="120">
        <f>SUM(C9+C13+C18+C34)</f>
        <v>3687869</v>
      </c>
      <c r="D8" s="120">
        <f>SUM(D9+D13+D18+D34)</f>
        <v>3570224</v>
      </c>
      <c r="E8" s="120">
        <v>14645</v>
      </c>
      <c r="F8" s="120">
        <v>103000</v>
      </c>
      <c r="G8" s="121">
        <v>0</v>
      </c>
      <c r="H8" s="121">
        <v>0</v>
      </c>
      <c r="I8" s="121">
        <v>0</v>
      </c>
      <c r="J8" s="121">
        <v>0</v>
      </c>
      <c r="K8" s="120">
        <f>SUM(K9+K13+K18+K34)</f>
        <v>3679409</v>
      </c>
      <c r="L8" s="120">
        <f>SUM(L9+L13+L18+L34)</f>
        <v>3682449</v>
      </c>
    </row>
    <row r="9" spans="1:12" s="11" customFormat="1" ht="12.75">
      <c r="A9" s="87">
        <v>31</v>
      </c>
      <c r="B9" s="89" t="s">
        <v>28</v>
      </c>
      <c r="C9" s="64">
        <f>SUM(C10:C12)</f>
        <v>3119220</v>
      </c>
      <c r="D9" s="64">
        <f>SUM(D10:D12)</f>
        <v>3119220</v>
      </c>
      <c r="K9" s="64">
        <f>SUM(K10:K12)</f>
        <v>3110760</v>
      </c>
      <c r="L9" s="64">
        <f>SUM(L10:L12)</f>
        <v>3113800</v>
      </c>
    </row>
    <row r="10" spans="1:12" ht="12.75">
      <c r="A10" s="86">
        <v>311</v>
      </c>
      <c r="B10" s="14" t="s">
        <v>29</v>
      </c>
      <c r="C10" s="62">
        <v>2549904</v>
      </c>
      <c r="D10" s="62">
        <v>2549904</v>
      </c>
      <c r="E10" s="1"/>
      <c r="F10" s="1"/>
      <c r="G10" s="1"/>
      <c r="H10" s="1"/>
      <c r="I10" s="1"/>
      <c r="J10" s="1"/>
      <c r="K10" s="62">
        <v>2549904</v>
      </c>
      <c r="L10" s="62">
        <v>2544484</v>
      </c>
    </row>
    <row r="11" spans="1:12" ht="12.75">
      <c r="A11" s="86">
        <v>312</v>
      </c>
      <c r="B11" s="14" t="s">
        <v>30</v>
      </c>
      <c r="C11" s="62">
        <v>137220</v>
      </c>
      <c r="D11" s="62">
        <v>137220</v>
      </c>
      <c r="E11" s="1"/>
      <c r="F11" s="1"/>
      <c r="G11" s="1"/>
      <c r="H11" s="1"/>
      <c r="I11" s="1"/>
      <c r="J11" s="1"/>
      <c r="K11" s="62">
        <v>128760</v>
      </c>
      <c r="L11" s="62">
        <v>137220</v>
      </c>
    </row>
    <row r="12" spans="1:12" ht="12.75">
      <c r="A12" s="86">
        <v>313</v>
      </c>
      <c r="B12" s="14" t="s">
        <v>31</v>
      </c>
      <c r="C12" s="62">
        <v>432096</v>
      </c>
      <c r="D12" s="62">
        <v>432096</v>
      </c>
      <c r="E12" s="1"/>
      <c r="F12" s="1"/>
      <c r="G12" s="1"/>
      <c r="H12" s="1"/>
      <c r="I12" s="1"/>
      <c r="J12" s="1"/>
      <c r="K12" s="62">
        <v>432096</v>
      </c>
      <c r="L12" s="62">
        <v>432096</v>
      </c>
    </row>
    <row r="13" spans="1:12" s="11" customFormat="1" ht="12.75">
      <c r="A13" s="87">
        <v>32</v>
      </c>
      <c r="B13" s="89" t="s">
        <v>32</v>
      </c>
      <c r="C13" s="64">
        <f>SUM(C14:C17)</f>
        <v>567049</v>
      </c>
      <c r="D13" s="64">
        <f>SUM(D14:D17)</f>
        <v>449404</v>
      </c>
      <c r="F13" s="64"/>
      <c r="K13" s="64">
        <f>SUM(K14:K17)</f>
        <v>567049</v>
      </c>
      <c r="L13" s="64">
        <f>SUM(L14:L17)</f>
        <v>567049</v>
      </c>
    </row>
    <row r="14" spans="1:12" ht="12.75">
      <c r="A14" s="86">
        <v>321</v>
      </c>
      <c r="B14" s="14" t="s">
        <v>33</v>
      </c>
      <c r="C14" s="62">
        <v>241004</v>
      </c>
      <c r="D14" s="62">
        <v>241004</v>
      </c>
      <c r="E14" s="1"/>
      <c r="F14" s="1"/>
      <c r="G14" s="1"/>
      <c r="H14" s="1"/>
      <c r="I14" s="1"/>
      <c r="J14" s="1"/>
      <c r="K14" s="62">
        <v>241004</v>
      </c>
      <c r="L14" s="62">
        <v>241004</v>
      </c>
    </row>
    <row r="15" spans="1:12" ht="12.75">
      <c r="A15" s="86">
        <v>322</v>
      </c>
      <c r="B15" s="14" t="s">
        <v>34</v>
      </c>
      <c r="C15" s="62">
        <v>103000</v>
      </c>
      <c r="D15" s="62">
        <v>103000</v>
      </c>
      <c r="E15" s="1"/>
      <c r="F15" s="1"/>
      <c r="G15" s="1"/>
      <c r="H15" s="1"/>
      <c r="I15" s="1"/>
      <c r="J15" s="1"/>
      <c r="K15" s="62">
        <v>103000</v>
      </c>
      <c r="L15" s="62">
        <v>103000</v>
      </c>
    </row>
    <row r="16" spans="1:12" ht="12.75">
      <c r="A16" s="86">
        <v>323</v>
      </c>
      <c r="B16" s="14" t="s">
        <v>35</v>
      </c>
      <c r="C16" s="62">
        <v>96000</v>
      </c>
      <c r="D16" s="62">
        <v>96000</v>
      </c>
      <c r="E16" s="1"/>
      <c r="F16" s="1"/>
      <c r="G16" s="1"/>
      <c r="H16" s="1"/>
      <c r="I16" s="1"/>
      <c r="J16" s="1"/>
      <c r="K16" s="62">
        <v>96000</v>
      </c>
      <c r="L16" s="62">
        <v>96000</v>
      </c>
    </row>
    <row r="17" spans="1:12" ht="12.75">
      <c r="A17" s="86">
        <v>329</v>
      </c>
      <c r="B17" s="14" t="s">
        <v>36</v>
      </c>
      <c r="C17" s="62">
        <v>127045</v>
      </c>
      <c r="D17" s="62">
        <v>9400</v>
      </c>
      <c r="E17" s="1">
        <v>14645</v>
      </c>
      <c r="F17" s="62">
        <v>103000</v>
      </c>
      <c r="G17" s="1"/>
      <c r="H17" s="1"/>
      <c r="I17" s="1"/>
      <c r="J17" s="1"/>
      <c r="K17" s="62">
        <v>127045</v>
      </c>
      <c r="L17" s="62">
        <v>127045</v>
      </c>
    </row>
    <row r="18" spans="1:12" s="11" customFormat="1" ht="12.75">
      <c r="A18" s="87">
        <v>34</v>
      </c>
      <c r="B18" s="89" t="s">
        <v>37</v>
      </c>
      <c r="C18" s="11">
        <f>SUM(C19)</f>
        <v>1600</v>
      </c>
      <c r="D18" s="11">
        <f>SUM(D19)</f>
        <v>1600</v>
      </c>
      <c r="K18" s="11">
        <f>SUM(K19)</f>
        <v>1600</v>
      </c>
      <c r="L18" s="11">
        <f>SUM(L19)</f>
        <v>1600</v>
      </c>
    </row>
    <row r="19" spans="1:12" ht="12.75">
      <c r="A19" s="86">
        <v>343</v>
      </c>
      <c r="B19" s="14" t="s">
        <v>38</v>
      </c>
      <c r="C19" s="1">
        <v>1600</v>
      </c>
      <c r="D19" s="1">
        <v>1600</v>
      </c>
      <c r="E19" s="1"/>
      <c r="F19" s="1"/>
      <c r="G19" s="1"/>
      <c r="H19" s="1"/>
      <c r="I19" s="1"/>
      <c r="J19" s="1"/>
      <c r="K19" s="1">
        <v>1600</v>
      </c>
      <c r="L19" s="1">
        <v>1600</v>
      </c>
    </row>
    <row r="20" spans="1:12" s="11" customFormat="1" ht="25.5">
      <c r="A20" s="87">
        <v>4</v>
      </c>
      <c r="B20" s="89" t="s">
        <v>40</v>
      </c>
      <c r="L20" s="122"/>
    </row>
    <row r="21" spans="1:2" s="11" customFormat="1" ht="25.5">
      <c r="A21" s="87">
        <v>42</v>
      </c>
      <c r="B21" s="89" t="s">
        <v>41</v>
      </c>
    </row>
    <row r="22" spans="1:12" ht="12.75">
      <c r="A22" s="86">
        <v>422</v>
      </c>
      <c r="B22" s="14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86">
        <v>424</v>
      </c>
      <c r="B23" s="14" t="s">
        <v>42</v>
      </c>
      <c r="C23" s="1"/>
      <c r="D23" s="1"/>
      <c r="E23" s="1"/>
      <c r="F23" s="1"/>
      <c r="G23" s="1"/>
      <c r="H23" s="1"/>
      <c r="I23" s="1"/>
      <c r="J23" s="1"/>
      <c r="K23" s="1"/>
      <c r="L23" s="122"/>
    </row>
    <row r="24" spans="1:12" ht="12.75">
      <c r="A24" s="87"/>
      <c r="B24" s="14"/>
      <c r="C24" s="123"/>
      <c r="D24" s="123"/>
      <c r="E24" s="124"/>
      <c r="F24" s="124"/>
      <c r="G24" s="124"/>
      <c r="H24" s="124"/>
      <c r="I24" s="124"/>
      <c r="J24" s="124"/>
      <c r="K24" s="126">
        <v>42332</v>
      </c>
      <c r="L24" s="1"/>
    </row>
    <row r="25" spans="1:2" s="11" customFormat="1" ht="12.75" customHeight="1">
      <c r="A25" s="97"/>
      <c r="B25" s="89"/>
    </row>
    <row r="26" spans="1:2" s="11" customFormat="1" ht="12.75">
      <c r="A26" s="87"/>
      <c r="B26" s="89"/>
    </row>
    <row r="27" spans="1:2" s="11" customFormat="1" ht="12.75">
      <c r="A27" s="87"/>
      <c r="B27" s="89"/>
    </row>
    <row r="28" spans="1:12" ht="12.75">
      <c r="A28" s="86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86"/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6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7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1" customFormat="1" ht="12.75" customHeight="1">
      <c r="A32" s="97"/>
      <c r="B32" s="89"/>
    </row>
    <row r="33" spans="1:2" s="11" customFormat="1" ht="12.75">
      <c r="A33" s="87"/>
      <c r="B33" s="89"/>
    </row>
    <row r="34" spans="1:2" s="11" customFormat="1" ht="12.75">
      <c r="A34" s="87"/>
      <c r="B34" s="89"/>
    </row>
    <row r="35" spans="1:12" ht="12.75">
      <c r="A35" s="86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6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6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1" customFormat="1" ht="12.75">
      <c r="A38" s="87"/>
      <c r="B38" s="89"/>
    </row>
    <row r="39" spans="1:12" ht="12.75">
      <c r="A39" s="86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6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6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6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1" customFormat="1" ht="12.75">
      <c r="A43" s="87"/>
      <c r="B43" s="89"/>
    </row>
    <row r="44" spans="1:12" ht="12.75">
      <c r="A44" s="86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7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1" customFormat="1" ht="12.75" customHeight="1">
      <c r="A46" s="97"/>
      <c r="B46" s="89"/>
    </row>
    <row r="47" spans="1:2" s="11" customFormat="1" ht="12.75">
      <c r="A47" s="87"/>
      <c r="B47" s="89"/>
    </row>
    <row r="48" spans="1:2" s="11" customFormat="1" ht="12.75">
      <c r="A48" s="87"/>
      <c r="B48" s="89"/>
    </row>
    <row r="49" spans="1:12" ht="12.75">
      <c r="A49" s="86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6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6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1" customFormat="1" ht="12.75">
      <c r="A52" s="87"/>
      <c r="B52" s="89"/>
    </row>
    <row r="53" spans="1:12" ht="12.75">
      <c r="A53" s="86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6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6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6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1" customFormat="1" ht="12.75">
      <c r="A57" s="87"/>
      <c r="B57" s="89"/>
    </row>
    <row r="58" spans="1:12" ht="12.75">
      <c r="A58" s="86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7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1" customFormat="1" ht="12.75" customHeight="1">
      <c r="A60" s="97"/>
      <c r="B60" s="89"/>
    </row>
    <row r="61" spans="1:2" s="11" customFormat="1" ht="12.75">
      <c r="A61" s="87"/>
      <c r="B61" s="89"/>
    </row>
    <row r="62" spans="1:2" s="11" customFormat="1" ht="12.75">
      <c r="A62" s="87"/>
      <c r="B62" s="89"/>
    </row>
    <row r="63" spans="1:12" ht="12.75">
      <c r="A63" s="86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6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6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1" customFormat="1" ht="12.75">
      <c r="A66" s="87"/>
      <c r="B66" s="89"/>
    </row>
    <row r="67" spans="1:12" ht="12.75">
      <c r="A67" s="86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6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6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6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1" customFormat="1" ht="12.75">
      <c r="A71" s="87"/>
      <c r="B71" s="89"/>
    </row>
    <row r="72" spans="1:12" ht="12.75">
      <c r="A72" s="86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7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1" customFormat="1" ht="12.75">
      <c r="A74" s="97"/>
      <c r="B74" s="89"/>
    </row>
    <row r="75" spans="1:2" s="11" customFormat="1" ht="12.75">
      <c r="A75" s="87"/>
      <c r="B75" s="89"/>
    </row>
    <row r="76" spans="1:2" s="11" customFormat="1" ht="12.75">
      <c r="A76" s="87"/>
      <c r="B76" s="89"/>
    </row>
    <row r="77" spans="1:12" ht="12.75">
      <c r="A77" s="86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6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6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1" customFormat="1" ht="12.75">
      <c r="A80" s="87"/>
      <c r="B80" s="89"/>
    </row>
    <row r="81" spans="1:12" ht="12.75">
      <c r="A81" s="86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6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6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6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1" customFormat="1" ht="12.75">
      <c r="A85" s="87"/>
      <c r="B85" s="89"/>
    </row>
    <row r="86" spans="1:12" ht="12.75">
      <c r="A86" s="86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1" customFormat="1" ht="12.75">
      <c r="A87" s="87"/>
      <c r="B87" s="89"/>
    </row>
    <row r="88" spans="1:2" s="11" customFormat="1" ht="12.75">
      <c r="A88" s="87"/>
      <c r="B88" s="89"/>
    </row>
    <row r="89" spans="1:12" ht="12.75">
      <c r="A89" s="86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6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7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1" customFormat="1" ht="12.75" customHeight="1">
      <c r="A92" s="97"/>
      <c r="B92" s="89"/>
    </row>
    <row r="93" spans="1:2" s="11" customFormat="1" ht="12.75">
      <c r="A93" s="87"/>
      <c r="B93" s="89"/>
    </row>
    <row r="94" spans="1:2" s="11" customFormat="1" ht="12.75">
      <c r="A94" s="87"/>
      <c r="B94" s="89"/>
    </row>
    <row r="95" spans="1:12" ht="12.75">
      <c r="A95" s="86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6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6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1" customFormat="1" ht="12.75">
      <c r="A98" s="87"/>
      <c r="B98" s="89"/>
    </row>
    <row r="99" spans="1:12" ht="12.75">
      <c r="A99" s="86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6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6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6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1" customFormat="1" ht="12.75">
      <c r="A103" s="87"/>
      <c r="B103" s="89"/>
    </row>
    <row r="104" spans="1:12" ht="12.75">
      <c r="A104" s="86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1" customFormat="1" ht="12.75">
      <c r="A105" s="87"/>
      <c r="B105" s="89"/>
    </row>
    <row r="106" spans="1:12" ht="12.75">
      <c r="A106" s="86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1" customFormat="1" ht="12.75">
      <c r="A107" s="87"/>
      <c r="B107" s="89"/>
    </row>
    <row r="108" spans="1:2" s="11" customFormat="1" ht="12.75">
      <c r="A108" s="87"/>
      <c r="B108" s="89"/>
    </row>
    <row r="109" spans="1:12" ht="12.75" customHeight="1">
      <c r="A109" s="86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6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7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1" customFormat="1" ht="12.75">
      <c r="A112" s="97"/>
      <c r="B112" s="89"/>
    </row>
    <row r="113" spans="1:2" s="11" customFormat="1" ht="12.75">
      <c r="A113" s="87"/>
      <c r="B113" s="89"/>
    </row>
    <row r="114" spans="1:2" s="11" customFormat="1" ht="12.75">
      <c r="A114" s="87"/>
      <c r="B114" s="89"/>
    </row>
    <row r="115" spans="1:12" ht="12.75">
      <c r="A115" s="86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6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6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1" customFormat="1" ht="12.75">
      <c r="A118" s="87"/>
      <c r="B118" s="89"/>
    </row>
    <row r="119" spans="1:12" ht="12.75">
      <c r="A119" s="86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6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6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6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1" customFormat="1" ht="12.75">
      <c r="A123" s="87"/>
      <c r="B123" s="89"/>
    </row>
    <row r="124" spans="1:12" ht="12.75">
      <c r="A124" s="86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1" customFormat="1" ht="12.75">
      <c r="A125" s="87"/>
      <c r="B125" s="89"/>
    </row>
    <row r="126" spans="1:2" s="11" customFormat="1" ht="12.75">
      <c r="A126" s="87"/>
      <c r="B126" s="89"/>
    </row>
    <row r="127" spans="1:12" ht="12.75">
      <c r="A127" s="86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1" customFormat="1" ht="12.75">
      <c r="A128" s="87"/>
      <c r="B128" s="89"/>
    </row>
    <row r="129" spans="1:12" ht="12.75">
      <c r="A129" s="86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6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7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7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7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7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7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7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7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7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7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7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7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7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7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7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7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7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7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7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7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7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7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7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7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7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7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7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7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7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7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7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7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7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7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7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7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7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7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7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7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7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7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7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7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7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7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7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7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7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7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7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7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7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7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7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7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7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7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7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7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7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7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7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7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7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7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7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7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7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7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7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7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7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7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7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7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7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7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7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7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7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7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7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7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7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7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7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7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7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7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7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7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7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7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7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7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7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7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7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7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7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7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7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7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7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7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7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7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7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7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7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7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7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7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7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7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7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7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7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7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7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7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7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7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7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7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7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7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7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7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7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7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7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7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7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7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7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7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7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7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7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7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7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7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7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7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7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7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7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7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7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7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7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7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7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7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7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7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7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7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7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7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7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7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7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7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7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7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7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7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7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7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7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7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7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7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7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7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7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7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7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7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7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7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7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7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7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7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7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7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7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7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7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7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7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7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7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7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7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7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7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7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7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7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7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7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7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7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7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7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7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7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7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7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7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7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7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7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7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7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7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7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7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7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7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7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7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7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7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7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7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7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7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7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7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7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7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7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7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7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7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7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7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7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7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7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7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7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7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7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7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7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7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7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7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7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7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7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7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7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7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7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7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7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7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7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7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7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7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7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7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7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7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7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7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7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7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7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7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7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7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7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7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7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7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7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7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7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2016-01-08T08:38:42Z</cp:lastPrinted>
  <dcterms:created xsi:type="dcterms:W3CDTF">2013-09-11T11:00:21Z</dcterms:created>
  <dcterms:modified xsi:type="dcterms:W3CDTF">2016-01-08T08:41:47Z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